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132" windowWidth="20736" windowHeight="9780"/>
  </bookViews>
  <sheets>
    <sheet name="Прайс" sheetId="1" r:id="rId1"/>
    <sheet name="свод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97" i="1" l="1"/>
  <c r="G118" i="1"/>
  <c r="G112" i="1"/>
  <c r="G28" i="1"/>
  <c r="G27" i="1"/>
  <c r="G109" i="1"/>
  <c r="G108" i="1"/>
  <c r="G107" i="1"/>
  <c r="G104" i="1"/>
  <c r="G102" i="1"/>
  <c r="G101" i="1"/>
  <c r="G100" i="1"/>
  <c r="G99" i="1"/>
  <c r="G98" i="1"/>
  <c r="G94" i="1"/>
  <c r="G93" i="1"/>
  <c r="G92" i="1"/>
  <c r="G91" i="1"/>
  <c r="G89" i="1"/>
  <c r="G88" i="1"/>
  <c r="G87" i="1"/>
  <c r="G86" i="1"/>
  <c r="G85" i="1"/>
  <c r="G72" i="1" l="1"/>
  <c r="G73" i="1"/>
  <c r="G69" i="1"/>
  <c r="G68" i="1"/>
  <c r="G82" i="1"/>
  <c r="G81" i="1"/>
  <c r="G80" i="1"/>
  <c r="G79" i="1"/>
  <c r="G78" i="1"/>
  <c r="G77" i="1"/>
  <c r="G76" i="1"/>
  <c r="G75" i="1"/>
  <c r="G74" i="1"/>
  <c r="G71" i="1"/>
  <c r="G70" i="1"/>
  <c r="G65" i="1"/>
  <c r="G64" i="1"/>
  <c r="G63" i="1"/>
  <c r="G62" i="1"/>
  <c r="G61" i="1"/>
  <c r="G60" i="1"/>
  <c r="G59" i="1"/>
  <c r="G58" i="1"/>
  <c r="G57" i="1"/>
  <c r="G56" i="1"/>
  <c r="G15" i="1"/>
  <c r="G49" i="1" l="1"/>
  <c r="G29" i="1"/>
  <c r="G35" i="1" l="1"/>
  <c r="G53" i="1"/>
  <c r="G52" i="1"/>
  <c r="G51" i="1"/>
  <c r="G50" i="1"/>
  <c r="G48" i="1"/>
  <c r="G47" i="1"/>
  <c r="G46" i="1"/>
  <c r="G45" i="1"/>
  <c r="G44" i="1" l="1"/>
  <c r="G43" i="1"/>
  <c r="G42" i="1"/>
  <c r="G41" i="1"/>
  <c r="G40" i="1"/>
  <c r="G39" i="1"/>
  <c r="G38" i="1"/>
  <c r="G37" i="1"/>
  <c r="G36" i="1"/>
  <c r="G34" i="1"/>
  <c r="G33" i="1"/>
  <c r="G32" i="1"/>
  <c r="G26" i="1"/>
  <c r="G25" i="1"/>
  <c r="G24" i="1"/>
  <c r="G90" i="1"/>
  <c r="G13" i="1"/>
  <c r="G10" i="1" l="1"/>
  <c r="G9" i="1"/>
  <c r="G5" i="1" l="1"/>
  <c r="G6" i="1"/>
  <c r="G7" i="1"/>
  <c r="G8" i="1"/>
  <c r="G11" i="1"/>
  <c r="G12" i="1"/>
  <c r="G14" i="1"/>
  <c r="G16" i="1"/>
  <c r="G20" i="1"/>
  <c r="G21" i="1"/>
  <c r="G22" i="1"/>
  <c r="G23" i="1"/>
  <c r="G113" i="1"/>
  <c r="G111" i="1"/>
  <c r="G114" i="1"/>
  <c r="G115" i="1"/>
  <c r="G116" i="1"/>
  <c r="G117" i="1"/>
  <c r="G110" i="1"/>
  <c r="G119" i="1"/>
  <c r="G120" i="1"/>
  <c r="G121" i="1"/>
  <c r="G122" i="1"/>
  <c r="G123" i="1"/>
  <c r="G124" i="1"/>
  <c r="G125" i="1"/>
  <c r="G126" i="1"/>
  <c r="G129" i="1"/>
  <c r="G130" i="1"/>
  <c r="G131" i="1"/>
  <c r="G132" i="1"/>
  <c r="G135" i="1"/>
  <c r="G136" i="1"/>
  <c r="G103" i="1"/>
  <c r="G137" i="1" l="1"/>
  <c r="B3" i="2"/>
  <c r="B2" i="2" l="1"/>
  <c r="B5" i="2" s="1"/>
</calcChain>
</file>

<file path=xl/sharedStrings.xml><?xml version="1.0" encoding="utf-8"?>
<sst xmlns="http://schemas.openxmlformats.org/spreadsheetml/2006/main" count="251" uniqueCount="145">
  <si>
    <t>400-500</t>
  </si>
  <si>
    <t>Белые</t>
  </si>
  <si>
    <t>Цветные</t>
  </si>
  <si>
    <t>MSD-Premium 3.2  гарантия 10 лет</t>
  </si>
  <si>
    <t>MSD-Premium 5.0  гарантия 10 лет</t>
  </si>
  <si>
    <t>Арт</t>
  </si>
  <si>
    <t>Descor-Premium (Германия)-тканевый гарантия 10 лет</t>
  </si>
  <si>
    <t>300-400-500</t>
  </si>
  <si>
    <t>Коллекция полотен</t>
  </si>
  <si>
    <t>Ширина, см</t>
  </si>
  <si>
    <t>Фактуры</t>
  </si>
  <si>
    <t>Цена, руб</t>
  </si>
  <si>
    <t>Монтажные работы</t>
  </si>
  <si>
    <t>Наименование</t>
  </si>
  <si>
    <t>Единица изм.</t>
  </si>
  <si>
    <t>Стоимость, руб</t>
  </si>
  <si>
    <t>шт.</t>
  </si>
  <si>
    <t>м.п.</t>
  </si>
  <si>
    <t>Установка светильника</t>
  </si>
  <si>
    <t>Не стандартные</t>
  </si>
  <si>
    <t>Вставка (Микроплинтус)</t>
  </si>
  <si>
    <t>Установка активной вытяжки с вентилятором</t>
  </si>
  <si>
    <t>Белая</t>
  </si>
  <si>
    <t>Цветная</t>
  </si>
  <si>
    <t>Смета на работы</t>
  </si>
  <si>
    <t>Особо сложные элементы</t>
  </si>
  <si>
    <t>Высота от 3м до 4 м</t>
  </si>
  <si>
    <t>точка</t>
  </si>
  <si>
    <t>Кондиционер (высота до полотна 3-4 см)</t>
  </si>
  <si>
    <t>кв. м.</t>
  </si>
  <si>
    <t>Фотопечать UV</t>
  </si>
  <si>
    <t>ПВХ</t>
  </si>
  <si>
    <t>Ткань</t>
  </si>
  <si>
    <t>ИТОГО</t>
  </si>
  <si>
    <t>Cost of material</t>
  </si>
  <si>
    <t>Contribution margin</t>
  </si>
  <si>
    <t>10%+ к сумме</t>
  </si>
  <si>
    <t>Employee salary</t>
  </si>
  <si>
    <t>Other expenses</t>
  </si>
  <si>
    <t>Пленка полупрозрачная(транслюцид)</t>
  </si>
  <si>
    <t>Установки вентиляции клиента (анимостат)</t>
  </si>
  <si>
    <t>Опуск от базового потолка свыше 15 см</t>
  </si>
  <si>
    <t>Керамогранит (сверление)</t>
  </si>
  <si>
    <t>Обход труба/кабельный канал обход</t>
  </si>
  <si>
    <t>Вырез вентиляция (кольцо)</t>
  </si>
  <si>
    <t>Диммер 5 в 1 RGB WiFi Tuya WT5</t>
  </si>
  <si>
    <t>сдвоеные</t>
  </si>
  <si>
    <t xml:space="preserve">Установка нашей вентиляции (магнитная решетка) </t>
  </si>
  <si>
    <t>Ø50</t>
  </si>
  <si>
    <t>Утеплитель на потолке (точка крепления)</t>
  </si>
  <si>
    <t>Сверление плитки кафель</t>
  </si>
  <si>
    <t>Ø100-150</t>
  </si>
  <si>
    <t>Люстра/подвес/светильник</t>
  </si>
  <si>
    <t>Закладная под трек шинопровод и установка</t>
  </si>
  <si>
    <t>Вытяжной вентилятор с теневым зазором</t>
  </si>
  <si>
    <t>Крепление под потолочный карниз + установка гардины</t>
  </si>
  <si>
    <t>Прайс-лист от 01.10.2025</t>
  </si>
  <si>
    <t>HALEAD Premium</t>
  </si>
  <si>
    <t>ПВХ Cold Strech (холодная натяжка)</t>
  </si>
  <si>
    <t>до 500</t>
  </si>
  <si>
    <t>Монтаж профилей FLEXY</t>
  </si>
  <si>
    <t>BAUF (Германия); BAUF Fire Proof KM3/MSD Evolution (Китай)</t>
  </si>
  <si>
    <t>Теневой Euro 05 (Острые углы)</t>
  </si>
  <si>
    <t>Теневой Euro 02 (6 мм отстус от стены)</t>
  </si>
  <si>
    <t>Brus 01 (с подсветкой)</t>
  </si>
  <si>
    <t>теневой Brus 06 (мансардный для лестниц)</t>
  </si>
  <si>
    <t>Торцевые заглушки к Gardina2 05</t>
  </si>
  <si>
    <t>Световые линии Line 15,22,30</t>
  </si>
  <si>
    <t>Световые линии Line 50</t>
  </si>
  <si>
    <t>Gardina2 05 (скрытая)  с крючками</t>
  </si>
  <si>
    <t>Шторка однорядная санузел Shtorka01</t>
  </si>
  <si>
    <t>Контурный профиль Kontur01</t>
  </si>
  <si>
    <t>Парящий Intra Aero  (с рассеивателем) отступ 26 мм</t>
  </si>
  <si>
    <t>Парящий FLY 02 отсуп 15 мм</t>
  </si>
  <si>
    <t>Парящий FLY 02 (с рассеивателем)  отсуп 15 мм</t>
  </si>
  <si>
    <t>Ниша для штор  Standart02 60/80 led</t>
  </si>
  <si>
    <t>Добор для ниши Standart02 60/80 led 60 мм</t>
  </si>
  <si>
    <t>Запил и обработка углов Standart02 60/80 led</t>
  </si>
  <si>
    <t>Двухуровневый профиль Led 01,02,03</t>
  </si>
  <si>
    <t>Потолочный профиль алюминевый</t>
  </si>
  <si>
    <t>Профиль алюминевый стеновой</t>
  </si>
  <si>
    <t>Профиль ПВХ стеновой</t>
  </si>
  <si>
    <t>Профиль ПВХ теневой</t>
  </si>
  <si>
    <t>Разделитель профиль теневой</t>
  </si>
  <si>
    <t>Профиль отбойник</t>
  </si>
  <si>
    <t>Брус для ниши алюминевый БП-40</t>
  </si>
  <si>
    <t>Брус для ниши Brus 03</t>
  </si>
  <si>
    <t>Примыкания профилей к двухуровневый профиль Led 01,02,03</t>
  </si>
  <si>
    <t>Теневой Brus 06</t>
  </si>
  <si>
    <t>Цена с учетом материала</t>
  </si>
  <si>
    <t>Количество</t>
  </si>
  <si>
    <t>Профиль для скрытого крепления однофазного трека Track01</t>
  </si>
  <si>
    <t>Монтаж профилей Lumfer</t>
  </si>
  <si>
    <t>Профиль LumFer Clamp Umbra (теневой стеновой ткань, ПВХ)</t>
  </si>
  <si>
    <t>Профиль LumFer Clamp Radium mini (парящий с рассеивателем ткань, ПВХ)</t>
  </si>
  <si>
    <t>Профиль LumFer Clamp Radium (парящий с ПСУЛ и рассеивателем ткань, ПВХ)</t>
  </si>
  <si>
    <t>Профиль Double LumFer (частичный/полный засвет теневой отступ)</t>
  </si>
  <si>
    <t>Профиль LumFer Sputnik+профиль B01+профиль TD (ниша в сборе)</t>
  </si>
  <si>
    <t>Запиль углов ниши LumFer Sputnik</t>
  </si>
  <si>
    <t>Профиль LumFer DK ниша под Шкаф-купе</t>
  </si>
  <si>
    <t>Система LumFer Track 23,25  (48V)(220V)</t>
  </si>
  <si>
    <t>Профиль LumFer TR (треугольн отбойник)</t>
  </si>
  <si>
    <t xml:space="preserve">Монтаж профилей KRAAB </t>
  </si>
  <si>
    <t>EUROKRAAB теневой</t>
  </si>
  <si>
    <t>ВЕНТИЛЯЦИОННЫЙ ТЕНЕВОЙ ПРОФИЛЬ AIRKRAAB 2.0</t>
  </si>
  <si>
    <t>EUROKRAAB X</t>
  </si>
  <si>
    <t>EUROKRAAB BOX теневой брус</t>
  </si>
  <si>
    <t>EUROKRAAB запил внутренний угол</t>
  </si>
  <si>
    <t>EUROKRAAB тзапил наружний угол</t>
  </si>
  <si>
    <t>EUROKRAAB X внутрений угол</t>
  </si>
  <si>
    <t>EUROKRAAB X наружний угол</t>
  </si>
  <si>
    <t>СВЕТОВАЯ ЛИНИЯ SLOTT LINE, SLOTT CANYON</t>
  </si>
  <si>
    <t>SLOTT  LINE, CANYON торцевая заглушка</t>
  </si>
  <si>
    <t>SLOTT  LINE, CANYON поворот под угол</t>
  </si>
  <si>
    <t>SLOTT  LINE, CANYON примыкания</t>
  </si>
  <si>
    <t>ПРОФИЛЬ ДЛЯ УРОВНЕВОГО ПОТОЛКА TRAYLIN двухуровневый с подсветкой в нише</t>
  </si>
  <si>
    <t xml:space="preserve"> TRAYLIN запил углов</t>
  </si>
  <si>
    <t>Sigma Plus LED Нишевой, карнизный с подсветкой</t>
  </si>
  <si>
    <t>Монтаж профилей Alform</t>
  </si>
  <si>
    <t>АМ 1 Гардина однорядная</t>
  </si>
  <si>
    <t>ПК 14 Гардина двухрядная</t>
  </si>
  <si>
    <t>ПК 5, 12  Гардина трехрядная</t>
  </si>
  <si>
    <t>ПК 15 Гардина двухрядная</t>
  </si>
  <si>
    <t>М 8 Парящий под Йошку (ткань, пвх)</t>
  </si>
  <si>
    <t>Gardina P 70 Карниз двухрядный</t>
  </si>
  <si>
    <t>Gardina P 70 Комплект заглушек</t>
  </si>
  <si>
    <t>Освещение</t>
  </si>
  <si>
    <t>Светодиодная лента двухрядная с наклейкой 24В  40Вт</t>
  </si>
  <si>
    <t>Светодиодная лента с наклейкой 24В 22Вт</t>
  </si>
  <si>
    <t>Блок питнаия 24В  до 350 Вт</t>
  </si>
  <si>
    <t>Блок питнаия 24В  420-500  Вт</t>
  </si>
  <si>
    <t>Пуль ДУ для диммера</t>
  </si>
  <si>
    <t>до 120 мм</t>
  </si>
  <si>
    <t>Закладные, дополнительные сложности</t>
  </si>
  <si>
    <t>Профиль прищепка (Ткань)</t>
  </si>
  <si>
    <t>Профиль Йошка (Ткань)</t>
  </si>
  <si>
    <t>Сложный обход/Брус, Закладная Шкаф-Купе</t>
  </si>
  <si>
    <t>Закладная под трек шинопровод Magnetic 48V</t>
  </si>
  <si>
    <t>Защита стен пленкой</t>
  </si>
  <si>
    <t>Монтаж потолочного люка ревизии под натяжное полотно</t>
  </si>
  <si>
    <t>Светящийся потолок по всей поверхности (полный засвет) с материалом</t>
  </si>
  <si>
    <t>Фотопечать</t>
  </si>
  <si>
    <t>км/руб</t>
  </si>
  <si>
    <t>Транспортные расходы (свыше 30 км от Обнинска)</t>
  </si>
  <si>
    <t>Ткань DaVinci (Китай)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</si>
</sst>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10" borderId="21" xfId="0" applyFill="1" applyBorder="1" applyAlignment="1">
      <alignment vertical="center"/>
    </xf>
    <xf numFmtId="0" fontId="0" fillId="10" borderId="0" xfId="0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40"/>
  <sheetViews>
    <sheetView tabSelected="1" zoomScale="85" zoomScaleNormal="85" workbookViewId="0">
      <selection activeCell="I9" sqref="I9"/>
    </sheetView>
  </sheetViews>
  <sheetFormatPr defaultColWidth="9.109375" defaultRowHeight="14.4" outlineLevelRow="1" x14ac:dyDescent="0.3"/>
  <cols>
    <col min="1" max="1" width="4.5546875" style="1" customWidth="1"/>
    <col min="2" max="2" width="64.6640625" style="1" customWidth="1"/>
    <col min="3" max="3" width="14" style="1" customWidth="1"/>
    <col min="4" max="4" width="14.88671875" style="1" customWidth="1"/>
    <col min="5" max="5" width="14.5546875" style="1" customWidth="1"/>
    <col min="6" max="6" width="13.88671875" style="1" customWidth="1"/>
    <col min="7" max="7" width="16.77734375" style="1" customWidth="1"/>
    <col min="8" max="16384" width="9.109375" style="1"/>
  </cols>
  <sheetData>
    <row r="1" spans="1:7" ht="14.4" customHeight="1" x14ac:dyDescent="0.3">
      <c r="A1" s="2"/>
      <c r="B1" s="70" t="s">
        <v>56</v>
      </c>
      <c r="C1" s="71"/>
      <c r="D1" s="71"/>
      <c r="E1" s="72"/>
      <c r="F1" s="62" t="s">
        <v>24</v>
      </c>
      <c r="G1" s="63"/>
    </row>
    <row r="2" spans="1:7" ht="15" thickBot="1" x14ac:dyDescent="0.35">
      <c r="A2" s="2"/>
      <c r="B2" s="73"/>
      <c r="C2" s="74"/>
      <c r="D2" s="74"/>
      <c r="E2" s="75"/>
      <c r="F2" s="64"/>
      <c r="G2" s="65"/>
    </row>
    <row r="3" spans="1:7" x14ac:dyDescent="0.3">
      <c r="A3" s="2"/>
      <c r="B3" s="76" t="s">
        <v>8</v>
      </c>
      <c r="C3" s="76"/>
      <c r="D3" s="76"/>
      <c r="E3" s="76"/>
      <c r="F3" s="59" t="s">
        <v>90</v>
      </c>
      <c r="G3" s="77" t="s">
        <v>89</v>
      </c>
    </row>
    <row r="4" spans="1:7" x14ac:dyDescent="0.3">
      <c r="A4" s="2"/>
      <c r="B4" s="3"/>
      <c r="C4" s="4" t="s">
        <v>9</v>
      </c>
      <c r="D4" s="4" t="s">
        <v>10</v>
      </c>
      <c r="E4" s="4" t="s">
        <v>11</v>
      </c>
      <c r="F4" s="60"/>
      <c r="G4" s="77"/>
    </row>
    <row r="5" spans="1:7" x14ac:dyDescent="0.3">
      <c r="A5" s="2"/>
      <c r="B5" s="47" t="s">
        <v>3</v>
      </c>
      <c r="C5" s="46">
        <v>320</v>
      </c>
      <c r="D5" s="5" t="s">
        <v>1</v>
      </c>
      <c r="E5" s="5">
        <v>500</v>
      </c>
      <c r="G5" s="1">
        <f>SUM(F5:F5)*E5</f>
        <v>0</v>
      </c>
    </row>
    <row r="6" spans="1:7" x14ac:dyDescent="0.3">
      <c r="A6" s="2"/>
      <c r="B6" s="47"/>
      <c r="C6" s="46"/>
      <c r="D6" s="44" t="s">
        <v>2</v>
      </c>
      <c r="E6" s="5">
        <v>600</v>
      </c>
      <c r="G6" s="1">
        <f>SUM(F6:F6)*E6</f>
        <v>0</v>
      </c>
    </row>
    <row r="7" spans="1:7" x14ac:dyDescent="0.3">
      <c r="A7" s="2"/>
      <c r="B7" s="47" t="s">
        <v>4</v>
      </c>
      <c r="C7" s="46" t="s">
        <v>0</v>
      </c>
      <c r="D7" s="5" t="s">
        <v>1</v>
      </c>
      <c r="E7" s="5">
        <v>650</v>
      </c>
      <c r="G7" s="1">
        <f>SUM(F7:F7)*E7</f>
        <v>0</v>
      </c>
    </row>
    <row r="8" spans="1:7" x14ac:dyDescent="0.3">
      <c r="A8" s="2"/>
      <c r="B8" s="47"/>
      <c r="C8" s="46"/>
      <c r="D8" s="44" t="s">
        <v>2</v>
      </c>
      <c r="E8" s="5">
        <v>700</v>
      </c>
      <c r="G8" s="1">
        <f>SUM(F8:F8)*E8</f>
        <v>0</v>
      </c>
    </row>
    <row r="9" spans="1:7" x14ac:dyDescent="0.3">
      <c r="A9" s="2"/>
      <c r="B9" s="61" t="s">
        <v>61</v>
      </c>
      <c r="C9" s="46">
        <v>500</v>
      </c>
      <c r="D9" s="36" t="s">
        <v>1</v>
      </c>
      <c r="E9" s="36">
        <v>700</v>
      </c>
      <c r="G9" s="1">
        <f>SUM(F9:F9)*E9</f>
        <v>0</v>
      </c>
    </row>
    <row r="10" spans="1:7" x14ac:dyDescent="0.3">
      <c r="A10" s="2"/>
      <c r="B10" s="61"/>
      <c r="C10" s="46"/>
      <c r="D10" s="44" t="s">
        <v>2</v>
      </c>
      <c r="E10" s="36">
        <v>1000</v>
      </c>
      <c r="G10" s="1">
        <f>SUM(F10:F10)*E10</f>
        <v>0</v>
      </c>
    </row>
    <row r="11" spans="1:7" x14ac:dyDescent="0.3">
      <c r="A11" s="2"/>
      <c r="B11" s="61" t="s">
        <v>57</v>
      </c>
      <c r="C11" s="46">
        <v>600</v>
      </c>
      <c r="D11" s="5" t="s">
        <v>1</v>
      </c>
      <c r="E11" s="5">
        <v>900</v>
      </c>
      <c r="G11" s="1">
        <f>SUM(F11:F11)*E11</f>
        <v>0</v>
      </c>
    </row>
    <row r="12" spans="1:7" x14ac:dyDescent="0.3">
      <c r="A12" s="2"/>
      <c r="B12" s="61"/>
      <c r="C12" s="46"/>
      <c r="D12" s="44" t="s">
        <v>2</v>
      </c>
      <c r="E12" s="5">
        <v>1200</v>
      </c>
      <c r="G12" s="1">
        <f>SUM(F12:F12)*E12</f>
        <v>0</v>
      </c>
    </row>
    <row r="13" spans="1:7" x14ac:dyDescent="0.3">
      <c r="A13" s="2"/>
      <c r="B13" s="37" t="s">
        <v>58</v>
      </c>
      <c r="C13" s="39" t="s">
        <v>59</v>
      </c>
      <c r="D13" s="39" t="s">
        <v>5</v>
      </c>
      <c r="E13" s="39">
        <v>900</v>
      </c>
      <c r="G13" s="1">
        <f>SUM(F13:F13)*E13</f>
        <v>0</v>
      </c>
    </row>
    <row r="14" spans="1:7" x14ac:dyDescent="0.3">
      <c r="A14" s="2"/>
      <c r="B14" s="25" t="s">
        <v>39</v>
      </c>
      <c r="C14" s="5">
        <v>325</v>
      </c>
      <c r="D14" s="5" t="s">
        <v>5</v>
      </c>
      <c r="E14" s="5">
        <v>700</v>
      </c>
      <c r="G14" s="1">
        <f>SUM(F14:F14)*E14</f>
        <v>0</v>
      </c>
    </row>
    <row r="15" spans="1:7" x14ac:dyDescent="0.3">
      <c r="A15" s="2"/>
      <c r="B15" s="37" t="s">
        <v>6</v>
      </c>
      <c r="C15" s="39" t="s">
        <v>7</v>
      </c>
      <c r="D15" s="39" t="s">
        <v>5</v>
      </c>
      <c r="E15" s="39">
        <v>2500</v>
      </c>
      <c r="G15" s="1">
        <f>SUM(F15:F15)*E15</f>
        <v>0</v>
      </c>
    </row>
    <row r="16" spans="1:7" x14ac:dyDescent="0.3">
      <c r="A16" s="2"/>
      <c r="B16" s="6" t="s">
        <v>144</v>
      </c>
      <c r="C16" s="5" t="s">
        <v>7</v>
      </c>
      <c r="D16" s="5" t="s">
        <v>5</v>
      </c>
      <c r="E16" s="5">
        <v>2000</v>
      </c>
      <c r="G16" s="1">
        <f>SUM(F16:F16)*E16</f>
        <v>0</v>
      </c>
    </row>
    <row r="17" spans="2:7" outlineLevel="1" x14ac:dyDescent="0.3">
      <c r="B17" s="67" t="s">
        <v>12</v>
      </c>
      <c r="C17" s="67"/>
      <c r="D17" s="67"/>
      <c r="E17" s="67"/>
      <c r="F17" s="10"/>
      <c r="G17" s="10"/>
    </row>
    <row r="18" spans="2:7" outlineLevel="1" x14ac:dyDescent="0.3">
      <c r="B18" s="67"/>
      <c r="C18" s="67"/>
      <c r="D18" s="67"/>
      <c r="E18" s="67"/>
      <c r="F18" s="10"/>
      <c r="G18" s="10"/>
    </row>
    <row r="19" spans="2:7" outlineLevel="1" x14ac:dyDescent="0.3">
      <c r="B19" s="68" t="s">
        <v>13</v>
      </c>
      <c r="C19" s="69"/>
      <c r="D19" s="7" t="s">
        <v>14</v>
      </c>
      <c r="E19" s="7" t="s">
        <v>15</v>
      </c>
      <c r="F19" s="10"/>
      <c r="G19" s="10"/>
    </row>
    <row r="20" spans="2:7" outlineLevel="1" x14ac:dyDescent="0.3">
      <c r="B20" s="54" t="s">
        <v>20</v>
      </c>
      <c r="C20" s="6" t="s">
        <v>22</v>
      </c>
      <c r="D20" s="6" t="s">
        <v>17</v>
      </c>
      <c r="E20" s="6">
        <v>150</v>
      </c>
      <c r="G20" s="1">
        <f>SUM(F20:F20)*E20</f>
        <v>0</v>
      </c>
    </row>
    <row r="21" spans="2:7" outlineLevel="1" x14ac:dyDescent="0.3">
      <c r="B21" s="56"/>
      <c r="C21" s="41" t="s">
        <v>23</v>
      </c>
      <c r="D21" s="6" t="s">
        <v>17</v>
      </c>
      <c r="E21" s="6">
        <v>200</v>
      </c>
      <c r="G21" s="1">
        <f>SUM(F21:F21)*E21</f>
        <v>0</v>
      </c>
    </row>
    <row r="22" spans="2:7" outlineLevel="1" x14ac:dyDescent="0.3">
      <c r="B22" s="6" t="s">
        <v>81</v>
      </c>
      <c r="C22" s="6"/>
      <c r="D22" s="6" t="s">
        <v>17</v>
      </c>
      <c r="E22" s="6">
        <v>400</v>
      </c>
      <c r="G22" s="1">
        <f>SUM(F22:F22)*E22</f>
        <v>0</v>
      </c>
    </row>
    <row r="23" spans="2:7" outlineLevel="1" x14ac:dyDescent="0.3">
      <c r="B23" s="29" t="s">
        <v>80</v>
      </c>
      <c r="C23" s="6"/>
      <c r="D23" s="6" t="s">
        <v>17</v>
      </c>
      <c r="E23" s="6">
        <v>500</v>
      </c>
      <c r="G23" s="1">
        <f>SUM(F23:F23)*E23</f>
        <v>0</v>
      </c>
    </row>
    <row r="24" spans="2:7" ht="13.8" customHeight="1" outlineLevel="1" x14ac:dyDescent="0.3">
      <c r="B24" s="37" t="s">
        <v>82</v>
      </c>
      <c r="C24" s="37"/>
      <c r="D24" s="37" t="s">
        <v>17</v>
      </c>
      <c r="E24" s="37">
        <v>600</v>
      </c>
      <c r="G24" s="1">
        <f>SUM(F24:F24)*E24</f>
        <v>0</v>
      </c>
    </row>
    <row r="25" spans="2:7" outlineLevel="1" x14ac:dyDescent="0.3">
      <c r="B25" s="37" t="s">
        <v>79</v>
      </c>
      <c r="C25" s="37"/>
      <c r="D25" s="37" t="s">
        <v>17</v>
      </c>
      <c r="E25" s="37">
        <v>550</v>
      </c>
      <c r="G25" s="1">
        <f>SUM(F25:F25)*E25</f>
        <v>0</v>
      </c>
    </row>
    <row r="26" spans="2:7" outlineLevel="1" x14ac:dyDescent="0.3">
      <c r="B26" s="37" t="s">
        <v>83</v>
      </c>
      <c r="C26" s="37"/>
      <c r="D26" s="37" t="s">
        <v>17</v>
      </c>
      <c r="E26" s="37">
        <v>1500</v>
      </c>
      <c r="G26" s="1">
        <f>SUM(F26:F26)*E26</f>
        <v>0</v>
      </c>
    </row>
    <row r="27" spans="2:7" outlineLevel="1" x14ac:dyDescent="0.3">
      <c r="B27" s="37" t="s">
        <v>84</v>
      </c>
      <c r="C27" s="37"/>
      <c r="D27" s="37" t="s">
        <v>17</v>
      </c>
      <c r="E27" s="37">
        <v>1500</v>
      </c>
      <c r="G27" s="1">
        <f>SUM(F27:F27)*E27</f>
        <v>0</v>
      </c>
    </row>
    <row r="28" spans="2:7" outlineLevel="1" x14ac:dyDescent="0.3">
      <c r="B28" s="37" t="s">
        <v>134</v>
      </c>
      <c r="C28" s="37"/>
      <c r="D28" s="37" t="s">
        <v>17</v>
      </c>
      <c r="E28" s="37">
        <v>450</v>
      </c>
      <c r="G28" s="1">
        <f>SUM(F28:F28)*E28</f>
        <v>0</v>
      </c>
    </row>
    <row r="29" spans="2:7" outlineLevel="1" x14ac:dyDescent="0.3">
      <c r="B29" s="37" t="s">
        <v>135</v>
      </c>
      <c r="C29" s="37"/>
      <c r="D29" s="37" t="s">
        <v>17</v>
      </c>
      <c r="E29" s="37">
        <v>500</v>
      </c>
      <c r="G29" s="1">
        <f>SUM(F29:F29)*E29</f>
        <v>0</v>
      </c>
    </row>
    <row r="30" spans="2:7" outlineLevel="1" x14ac:dyDescent="0.3">
      <c r="B30" s="48" t="s">
        <v>60</v>
      </c>
      <c r="C30" s="49"/>
      <c r="D30" s="49"/>
      <c r="E30" s="50"/>
      <c r="F30" s="42"/>
      <c r="G30" s="43"/>
    </row>
    <row r="31" spans="2:7" outlineLevel="1" x14ac:dyDescent="0.3">
      <c r="B31" s="51"/>
      <c r="C31" s="52"/>
      <c r="D31" s="52"/>
      <c r="E31" s="53"/>
      <c r="F31" s="42"/>
      <c r="G31" s="43"/>
    </row>
    <row r="32" spans="2:7" outlineLevel="1" x14ac:dyDescent="0.3">
      <c r="B32" s="37" t="s">
        <v>63</v>
      </c>
      <c r="C32" s="37"/>
      <c r="D32" s="37" t="s">
        <v>17</v>
      </c>
      <c r="E32" s="37">
        <v>900</v>
      </c>
      <c r="G32" s="1">
        <f>SUM(F32:F32)*E32</f>
        <v>0</v>
      </c>
    </row>
    <row r="33" spans="2:7" outlineLevel="1" x14ac:dyDescent="0.3">
      <c r="B33" s="37" t="s">
        <v>62</v>
      </c>
      <c r="C33" s="37"/>
      <c r="D33" s="37" t="s">
        <v>17</v>
      </c>
      <c r="E33" s="37">
        <v>1500</v>
      </c>
      <c r="G33" s="1">
        <f>SUM(F33:F33)*E33</f>
        <v>0</v>
      </c>
    </row>
    <row r="34" spans="2:7" outlineLevel="1" x14ac:dyDescent="0.3">
      <c r="B34" s="37" t="s">
        <v>73</v>
      </c>
      <c r="C34" s="37"/>
      <c r="D34" s="37" t="s">
        <v>17</v>
      </c>
      <c r="E34" s="37">
        <v>2000</v>
      </c>
      <c r="G34" s="1">
        <f>SUM(F34:F34)*E34</f>
        <v>0</v>
      </c>
    </row>
    <row r="35" spans="2:7" outlineLevel="1" x14ac:dyDescent="0.3">
      <c r="B35" s="37" t="s">
        <v>74</v>
      </c>
      <c r="C35" s="37"/>
      <c r="D35" s="37" t="s">
        <v>17</v>
      </c>
      <c r="E35" s="37">
        <v>2500</v>
      </c>
      <c r="G35" s="1">
        <f>SUM(F35:F35)*E35</f>
        <v>0</v>
      </c>
    </row>
    <row r="36" spans="2:7" outlineLevel="1" x14ac:dyDescent="0.3">
      <c r="B36" s="37" t="s">
        <v>72</v>
      </c>
      <c r="C36" s="37"/>
      <c r="D36" s="37" t="s">
        <v>17</v>
      </c>
      <c r="E36" s="37">
        <v>3500</v>
      </c>
      <c r="G36" s="1">
        <f>SUM(F36:F36)*E36</f>
        <v>0</v>
      </c>
    </row>
    <row r="37" spans="2:7" outlineLevel="1" x14ac:dyDescent="0.3">
      <c r="B37" s="37" t="s">
        <v>64</v>
      </c>
      <c r="C37" s="37"/>
      <c r="D37" s="37" t="s">
        <v>17</v>
      </c>
      <c r="E37" s="37">
        <v>1500</v>
      </c>
      <c r="G37" s="1">
        <f>SUM(F37:F37)*E37</f>
        <v>0</v>
      </c>
    </row>
    <row r="38" spans="2:7" outlineLevel="1" x14ac:dyDescent="0.3">
      <c r="B38" s="37" t="s">
        <v>88</v>
      </c>
      <c r="C38" s="37"/>
      <c r="D38" s="37" t="s">
        <v>17</v>
      </c>
      <c r="E38" s="37">
        <v>1400</v>
      </c>
      <c r="G38" s="1">
        <f>SUM(F38:F38)*E38</f>
        <v>0</v>
      </c>
    </row>
    <row r="39" spans="2:7" outlineLevel="1" x14ac:dyDescent="0.3">
      <c r="B39" s="37" t="s">
        <v>65</v>
      </c>
      <c r="C39" s="37"/>
      <c r="D39" s="37" t="s">
        <v>17</v>
      </c>
      <c r="E39" s="37">
        <v>1700</v>
      </c>
      <c r="G39" s="1">
        <f>SUM(F39:F39)*E39</f>
        <v>0</v>
      </c>
    </row>
    <row r="40" spans="2:7" outlineLevel="1" x14ac:dyDescent="0.3">
      <c r="B40" s="41" t="s">
        <v>69</v>
      </c>
      <c r="C40" s="37"/>
      <c r="D40" s="37" t="s">
        <v>17</v>
      </c>
      <c r="E40" s="37">
        <v>3800</v>
      </c>
      <c r="G40" s="1">
        <f>SUM(F40:F40)*E40</f>
        <v>0</v>
      </c>
    </row>
    <row r="41" spans="2:7" outlineLevel="1" x14ac:dyDescent="0.3">
      <c r="B41" s="41" t="s">
        <v>66</v>
      </c>
      <c r="C41" s="37"/>
      <c r="D41" s="37" t="s">
        <v>17</v>
      </c>
      <c r="E41" s="37">
        <v>500</v>
      </c>
      <c r="G41" s="1">
        <f>SUM(F41:F41)*E41</f>
        <v>0</v>
      </c>
    </row>
    <row r="42" spans="2:7" outlineLevel="1" x14ac:dyDescent="0.3">
      <c r="B42" s="37" t="s">
        <v>67</v>
      </c>
      <c r="C42" s="37"/>
      <c r="D42" s="37" t="s">
        <v>17</v>
      </c>
      <c r="E42" s="37">
        <v>4500</v>
      </c>
      <c r="G42" s="1">
        <f>SUM(F42:F42)*E42</f>
        <v>0</v>
      </c>
    </row>
    <row r="43" spans="2:7" outlineLevel="1" x14ac:dyDescent="0.3">
      <c r="B43" s="37" t="s">
        <v>68</v>
      </c>
      <c r="C43" s="37"/>
      <c r="D43" s="37" t="s">
        <v>17</v>
      </c>
      <c r="E43" s="37">
        <v>5000</v>
      </c>
      <c r="G43" s="1">
        <f>SUM(F43:F43)*E43</f>
        <v>0</v>
      </c>
    </row>
    <row r="44" spans="2:7" outlineLevel="1" x14ac:dyDescent="0.3">
      <c r="B44" s="37" t="s">
        <v>70</v>
      </c>
      <c r="C44" s="37"/>
      <c r="D44" s="37" t="s">
        <v>17</v>
      </c>
      <c r="E44" s="37">
        <v>4500</v>
      </c>
      <c r="G44" s="1">
        <f>SUM(F44:F44)*E44</f>
        <v>0</v>
      </c>
    </row>
    <row r="45" spans="2:7" outlineLevel="1" x14ac:dyDescent="0.3">
      <c r="B45" s="37" t="s">
        <v>71</v>
      </c>
      <c r="C45" s="37"/>
      <c r="D45" s="37" t="s">
        <v>17</v>
      </c>
      <c r="E45" s="37">
        <v>2000</v>
      </c>
      <c r="G45" s="1">
        <f>SUM(F45:F45)*E45</f>
        <v>0</v>
      </c>
    </row>
    <row r="46" spans="2:7" outlineLevel="1" x14ac:dyDescent="0.3">
      <c r="B46" s="37" t="s">
        <v>75</v>
      </c>
      <c r="C46" s="37"/>
      <c r="D46" s="37" t="s">
        <v>17</v>
      </c>
      <c r="E46" s="37">
        <v>6000</v>
      </c>
      <c r="G46" s="1">
        <f>SUM(F46:F46)*E46</f>
        <v>0</v>
      </c>
    </row>
    <row r="47" spans="2:7" outlineLevel="1" x14ac:dyDescent="0.3">
      <c r="B47" s="37" t="s">
        <v>76</v>
      </c>
      <c r="C47" s="37"/>
      <c r="D47" s="37" t="s">
        <v>17</v>
      </c>
      <c r="E47" s="37">
        <v>1200</v>
      </c>
      <c r="G47" s="1">
        <f>SUM(F47:F47)*E47</f>
        <v>0</v>
      </c>
    </row>
    <row r="48" spans="2:7" outlineLevel="1" x14ac:dyDescent="0.3">
      <c r="B48" s="37" t="s">
        <v>77</v>
      </c>
      <c r="C48" s="37"/>
      <c r="D48" s="37" t="s">
        <v>16</v>
      </c>
      <c r="E48" s="37">
        <v>1500</v>
      </c>
      <c r="G48" s="1">
        <f>SUM(F48:F48)*E48</f>
        <v>0</v>
      </c>
    </row>
    <row r="49" spans="2:7" outlineLevel="1" x14ac:dyDescent="0.3">
      <c r="B49" s="37" t="s">
        <v>78</v>
      </c>
      <c r="C49" s="37"/>
      <c r="D49" s="37" t="s">
        <v>17</v>
      </c>
      <c r="E49" s="37">
        <v>2500</v>
      </c>
      <c r="G49" s="1">
        <f>SUM(F49:F49)*E49</f>
        <v>0</v>
      </c>
    </row>
    <row r="50" spans="2:7" outlineLevel="1" x14ac:dyDescent="0.3">
      <c r="B50" s="37" t="s">
        <v>87</v>
      </c>
      <c r="C50" s="37"/>
      <c r="D50" s="37" t="s">
        <v>16</v>
      </c>
      <c r="E50" s="37">
        <v>800</v>
      </c>
      <c r="G50" s="1">
        <f>SUM(F50:F50)*E50</f>
        <v>0</v>
      </c>
    </row>
    <row r="51" spans="2:7" outlineLevel="1" x14ac:dyDescent="0.3">
      <c r="B51" s="37" t="s">
        <v>86</v>
      </c>
      <c r="C51" s="37"/>
      <c r="D51" s="37" t="s">
        <v>17</v>
      </c>
      <c r="E51" s="37">
        <v>2500</v>
      </c>
      <c r="G51" s="1">
        <f>SUM(F51:F51)*E51</f>
        <v>0</v>
      </c>
    </row>
    <row r="52" spans="2:7" outlineLevel="1" x14ac:dyDescent="0.3">
      <c r="B52" s="37" t="s">
        <v>91</v>
      </c>
      <c r="C52" s="37"/>
      <c r="D52" s="37" t="s">
        <v>17</v>
      </c>
      <c r="E52" s="37">
        <v>3000</v>
      </c>
      <c r="G52" s="1">
        <f>SUM(F52:F52)*E52</f>
        <v>0</v>
      </c>
    </row>
    <row r="53" spans="2:7" outlineLevel="1" x14ac:dyDescent="0.3">
      <c r="B53" s="37"/>
      <c r="C53" s="37"/>
      <c r="D53" s="37" t="s">
        <v>17</v>
      </c>
      <c r="E53" s="37"/>
      <c r="G53" s="1">
        <f>SUM(F53:F53)*E53</f>
        <v>0</v>
      </c>
    </row>
    <row r="54" spans="2:7" outlineLevel="1" x14ac:dyDescent="0.3">
      <c r="B54" s="48" t="s">
        <v>92</v>
      </c>
      <c r="C54" s="49"/>
      <c r="D54" s="49"/>
      <c r="E54" s="50"/>
      <c r="F54" s="42"/>
      <c r="G54" s="43"/>
    </row>
    <row r="55" spans="2:7" outlineLevel="1" x14ac:dyDescent="0.3">
      <c r="B55" s="51"/>
      <c r="C55" s="52"/>
      <c r="D55" s="52"/>
      <c r="E55" s="53"/>
      <c r="F55" s="42"/>
      <c r="G55" s="43"/>
    </row>
    <row r="56" spans="2:7" outlineLevel="1" x14ac:dyDescent="0.3">
      <c r="B56" s="37" t="s">
        <v>93</v>
      </c>
      <c r="C56" s="37"/>
      <c r="D56" s="37" t="s">
        <v>17</v>
      </c>
      <c r="E56" s="37">
        <v>1500</v>
      </c>
      <c r="G56" s="1">
        <f>SUM(F56:F56)*E56</f>
        <v>0</v>
      </c>
    </row>
    <row r="57" spans="2:7" outlineLevel="1" x14ac:dyDescent="0.3">
      <c r="B57" s="37" t="s">
        <v>94</v>
      </c>
      <c r="C57" s="37"/>
      <c r="D57" s="37" t="s">
        <v>17</v>
      </c>
      <c r="E57" s="37">
        <v>3500</v>
      </c>
      <c r="G57" s="1">
        <f>SUM(F57:F57)*E57</f>
        <v>0</v>
      </c>
    </row>
    <row r="58" spans="2:7" outlineLevel="1" x14ac:dyDescent="0.3">
      <c r="B58" s="37" t="s">
        <v>95</v>
      </c>
      <c r="C58" s="37"/>
      <c r="D58" s="37" t="s">
        <v>17</v>
      </c>
      <c r="E58" s="37">
        <v>4500</v>
      </c>
      <c r="G58" s="1">
        <f>SUM(F58:F58)*E58</f>
        <v>0</v>
      </c>
    </row>
    <row r="59" spans="2:7" outlineLevel="1" x14ac:dyDescent="0.3">
      <c r="B59" s="37" t="s">
        <v>96</v>
      </c>
      <c r="C59" s="37"/>
      <c r="D59" s="37" t="s">
        <v>17</v>
      </c>
      <c r="E59" s="37">
        <v>3000</v>
      </c>
      <c r="G59" s="1">
        <f>SUM(F59:F59)*E59</f>
        <v>0</v>
      </c>
    </row>
    <row r="60" spans="2:7" outlineLevel="1" x14ac:dyDescent="0.3">
      <c r="B60" s="37" t="s">
        <v>97</v>
      </c>
      <c r="C60" s="37"/>
      <c r="D60" s="37" t="s">
        <v>17</v>
      </c>
      <c r="E60" s="37">
        <v>12000</v>
      </c>
      <c r="G60" s="1">
        <f>SUM(F60:F60)*E60</f>
        <v>0</v>
      </c>
    </row>
    <row r="61" spans="2:7" outlineLevel="1" x14ac:dyDescent="0.3">
      <c r="B61" s="37" t="s">
        <v>98</v>
      </c>
      <c r="C61" s="37"/>
      <c r="D61" s="37" t="s">
        <v>17</v>
      </c>
      <c r="E61" s="37">
        <v>3000</v>
      </c>
      <c r="G61" s="1">
        <f>SUM(F61:F61)*E61</f>
        <v>0</v>
      </c>
    </row>
    <row r="62" spans="2:7" outlineLevel="1" x14ac:dyDescent="0.3">
      <c r="B62" s="37" t="s">
        <v>99</v>
      </c>
      <c r="C62" s="37"/>
      <c r="D62" s="37" t="s">
        <v>17</v>
      </c>
      <c r="E62" s="37">
        <v>4000</v>
      </c>
      <c r="G62" s="1">
        <f>SUM(F62:F62)*E62</f>
        <v>0</v>
      </c>
    </row>
    <row r="63" spans="2:7" outlineLevel="1" x14ac:dyDescent="0.3">
      <c r="B63" s="37" t="s">
        <v>100</v>
      </c>
      <c r="C63" s="37"/>
      <c r="D63" s="37" t="s">
        <v>17</v>
      </c>
      <c r="E63" s="37">
        <v>9300</v>
      </c>
      <c r="G63" s="1">
        <f>SUM(F63:F63)*E63</f>
        <v>0</v>
      </c>
    </row>
    <row r="64" spans="2:7" outlineLevel="1" x14ac:dyDescent="0.3">
      <c r="B64" s="37" t="s">
        <v>101</v>
      </c>
      <c r="C64" s="37"/>
      <c r="D64" s="37" t="s">
        <v>17</v>
      </c>
      <c r="E64" s="37">
        <v>1500</v>
      </c>
      <c r="G64" s="1">
        <f>SUM(F64:F64)*E64</f>
        <v>0</v>
      </c>
    </row>
    <row r="65" spans="2:7" outlineLevel="1" x14ac:dyDescent="0.3">
      <c r="B65" s="37"/>
      <c r="C65" s="37"/>
      <c r="D65" s="37" t="s">
        <v>17</v>
      </c>
      <c r="E65" s="37"/>
      <c r="G65" s="1">
        <f>SUM(F65:F65)*E65</f>
        <v>0</v>
      </c>
    </row>
    <row r="66" spans="2:7" outlineLevel="1" x14ac:dyDescent="0.3">
      <c r="B66" s="48" t="s">
        <v>102</v>
      </c>
      <c r="C66" s="49"/>
      <c r="D66" s="49"/>
      <c r="E66" s="50"/>
      <c r="F66" s="42"/>
      <c r="G66" s="43"/>
    </row>
    <row r="67" spans="2:7" outlineLevel="1" x14ac:dyDescent="0.3">
      <c r="B67" s="51"/>
      <c r="C67" s="52"/>
      <c r="D67" s="52"/>
      <c r="E67" s="53"/>
      <c r="F67" s="42"/>
      <c r="G67" s="43"/>
    </row>
    <row r="68" spans="2:7" outlineLevel="1" x14ac:dyDescent="0.3">
      <c r="B68" s="38" t="s">
        <v>103</v>
      </c>
      <c r="C68" s="37"/>
      <c r="D68" s="37" t="s">
        <v>17</v>
      </c>
      <c r="E68" s="37">
        <v>1600</v>
      </c>
      <c r="G68" s="1">
        <f>SUM(F68:F68)*E68</f>
        <v>0</v>
      </c>
    </row>
    <row r="69" spans="2:7" outlineLevel="1" x14ac:dyDescent="0.3">
      <c r="B69" s="38" t="s">
        <v>107</v>
      </c>
      <c r="C69" s="37"/>
      <c r="D69" s="37" t="s">
        <v>17</v>
      </c>
      <c r="E69" s="37">
        <v>400</v>
      </c>
      <c r="G69" s="1">
        <f>SUM(F69:F69)*E69</f>
        <v>0</v>
      </c>
    </row>
    <row r="70" spans="2:7" outlineLevel="1" x14ac:dyDescent="0.3">
      <c r="B70" s="38" t="s">
        <v>108</v>
      </c>
      <c r="C70" s="37"/>
      <c r="D70" s="37" t="s">
        <v>17</v>
      </c>
      <c r="E70" s="37">
        <v>1000</v>
      </c>
      <c r="G70" s="1">
        <f>SUM(F70:F70)*E70</f>
        <v>0</v>
      </c>
    </row>
    <row r="71" spans="2:7" outlineLevel="1" x14ac:dyDescent="0.3">
      <c r="B71" s="37" t="s">
        <v>104</v>
      </c>
      <c r="C71" s="37"/>
      <c r="D71" s="37" t="s">
        <v>17</v>
      </c>
      <c r="E71" s="37">
        <v>2650</v>
      </c>
      <c r="G71" s="1">
        <f>SUM(F71:F71)*E71</f>
        <v>0</v>
      </c>
    </row>
    <row r="72" spans="2:7" outlineLevel="1" x14ac:dyDescent="0.3">
      <c r="B72" s="41" t="s">
        <v>105</v>
      </c>
      <c r="C72" s="37"/>
      <c r="D72" s="37" t="s">
        <v>17</v>
      </c>
      <c r="E72" s="37">
        <v>2000</v>
      </c>
      <c r="G72" s="1">
        <f>SUM(F72:F72)*E72</f>
        <v>0</v>
      </c>
    </row>
    <row r="73" spans="2:7" outlineLevel="1" x14ac:dyDescent="0.3">
      <c r="B73" s="41" t="s">
        <v>109</v>
      </c>
      <c r="C73" s="37"/>
      <c r="D73" s="37" t="s">
        <v>17</v>
      </c>
      <c r="E73" s="37">
        <v>600</v>
      </c>
      <c r="G73" s="1">
        <f>SUM(F73:F73)*E73</f>
        <v>0</v>
      </c>
    </row>
    <row r="74" spans="2:7" outlineLevel="1" x14ac:dyDescent="0.3">
      <c r="B74" s="41" t="s">
        <v>110</v>
      </c>
      <c r="C74" s="37"/>
      <c r="D74" s="37" t="s">
        <v>17</v>
      </c>
      <c r="E74" s="37">
        <v>1200</v>
      </c>
      <c r="G74" s="1">
        <f>SUM(F74:F74)*E74</f>
        <v>0</v>
      </c>
    </row>
    <row r="75" spans="2:7" outlineLevel="1" x14ac:dyDescent="0.3">
      <c r="B75" s="37" t="s">
        <v>106</v>
      </c>
      <c r="C75" s="37"/>
      <c r="D75" s="37" t="s">
        <v>17</v>
      </c>
      <c r="E75" s="37">
        <v>2000</v>
      </c>
      <c r="G75" s="1">
        <f>SUM(F75:F75)*E75</f>
        <v>0</v>
      </c>
    </row>
    <row r="76" spans="2:7" outlineLevel="1" x14ac:dyDescent="0.3">
      <c r="B76" s="45" t="s">
        <v>111</v>
      </c>
      <c r="C76" s="37"/>
      <c r="D76" s="37" t="s">
        <v>17</v>
      </c>
      <c r="E76" s="37">
        <v>7600</v>
      </c>
      <c r="G76" s="1">
        <f>SUM(F76:F76)*E76</f>
        <v>0</v>
      </c>
    </row>
    <row r="77" spans="2:7" outlineLevel="1" x14ac:dyDescent="0.3">
      <c r="B77" s="38" t="s">
        <v>112</v>
      </c>
      <c r="C77" s="37"/>
      <c r="D77" s="37" t="s">
        <v>16</v>
      </c>
      <c r="E77" s="37">
        <v>1900</v>
      </c>
      <c r="G77" s="1">
        <f>SUM(F77:F77)*E77</f>
        <v>0</v>
      </c>
    </row>
    <row r="78" spans="2:7" outlineLevel="1" x14ac:dyDescent="0.3">
      <c r="B78" s="38" t="s">
        <v>113</v>
      </c>
      <c r="C78" s="37"/>
      <c r="D78" s="37" t="s">
        <v>16</v>
      </c>
      <c r="E78" s="37">
        <v>2500</v>
      </c>
      <c r="G78" s="1">
        <f>SUM(F78:F78)*E78</f>
        <v>0</v>
      </c>
    </row>
    <row r="79" spans="2:7" outlineLevel="1" x14ac:dyDescent="0.3">
      <c r="B79" s="38" t="s">
        <v>114</v>
      </c>
      <c r="C79" s="37"/>
      <c r="D79" s="37" t="s">
        <v>16</v>
      </c>
      <c r="E79" s="37">
        <v>3100</v>
      </c>
      <c r="G79" s="1">
        <f>SUM(F79:F79)*E79</f>
        <v>0</v>
      </c>
    </row>
    <row r="80" spans="2:7" outlineLevel="1" x14ac:dyDescent="0.3">
      <c r="B80" s="40" t="s">
        <v>115</v>
      </c>
      <c r="C80" s="37"/>
      <c r="D80" s="37" t="s">
        <v>17</v>
      </c>
      <c r="E80" s="37">
        <v>6200</v>
      </c>
      <c r="G80" s="1">
        <f>SUM(F80:F80)*E80</f>
        <v>0</v>
      </c>
    </row>
    <row r="81" spans="2:7" outlineLevel="1" x14ac:dyDescent="0.3">
      <c r="B81" s="40" t="s">
        <v>116</v>
      </c>
      <c r="C81" s="37"/>
      <c r="D81" s="37" t="s">
        <v>17</v>
      </c>
      <c r="E81" s="37">
        <v>2000</v>
      </c>
      <c r="G81" s="1">
        <f>SUM(F81:F81)*E81</f>
        <v>0</v>
      </c>
    </row>
    <row r="82" spans="2:7" outlineLevel="1" x14ac:dyDescent="0.3">
      <c r="B82" s="37"/>
      <c r="C82" s="37"/>
      <c r="D82" s="37" t="s">
        <v>17</v>
      </c>
      <c r="E82" s="37"/>
      <c r="G82" s="1">
        <f>SUM(F82:F82)*E82</f>
        <v>0</v>
      </c>
    </row>
    <row r="83" spans="2:7" outlineLevel="1" x14ac:dyDescent="0.3">
      <c r="B83" s="48" t="s">
        <v>118</v>
      </c>
      <c r="C83" s="49"/>
      <c r="D83" s="49"/>
      <c r="E83" s="50"/>
      <c r="F83" s="42"/>
      <c r="G83" s="43"/>
    </row>
    <row r="84" spans="2:7" outlineLevel="1" x14ac:dyDescent="0.3">
      <c r="B84" s="51"/>
      <c r="C84" s="52"/>
      <c r="D84" s="52"/>
      <c r="E84" s="53"/>
      <c r="F84" s="42"/>
      <c r="G84" s="43"/>
    </row>
    <row r="85" spans="2:7" outlineLevel="1" x14ac:dyDescent="0.3">
      <c r="B85" s="37" t="s">
        <v>117</v>
      </c>
      <c r="C85" s="37"/>
      <c r="D85" s="37" t="s">
        <v>17</v>
      </c>
      <c r="E85" s="37">
        <v>4000</v>
      </c>
      <c r="G85" s="1">
        <f>SUM(F85:F85)*E85</f>
        <v>0</v>
      </c>
    </row>
    <row r="86" spans="2:7" outlineLevel="1" x14ac:dyDescent="0.3">
      <c r="B86" s="12" t="s">
        <v>119</v>
      </c>
      <c r="C86" s="37"/>
      <c r="D86" s="37" t="s">
        <v>17</v>
      </c>
      <c r="E86" s="37">
        <v>3300</v>
      </c>
      <c r="G86" s="1">
        <f>SUM(F86:F86)*E86</f>
        <v>0</v>
      </c>
    </row>
    <row r="87" spans="2:7" outlineLevel="1" x14ac:dyDescent="0.3">
      <c r="B87" s="37" t="s">
        <v>120</v>
      </c>
      <c r="C87" s="37"/>
      <c r="D87" s="37" t="s">
        <v>17</v>
      </c>
      <c r="E87" s="37">
        <v>3500</v>
      </c>
      <c r="G87" s="1">
        <f>SUM(F87:F87)*E87</f>
        <v>0</v>
      </c>
    </row>
    <row r="88" spans="2:7" outlineLevel="1" x14ac:dyDescent="0.3">
      <c r="B88" s="37" t="s">
        <v>121</v>
      </c>
      <c r="C88" s="37"/>
      <c r="D88" s="37" t="s">
        <v>17</v>
      </c>
      <c r="E88" s="37">
        <v>3000</v>
      </c>
      <c r="G88" s="1">
        <f>SUM(F88:F88)*E88</f>
        <v>0</v>
      </c>
    </row>
    <row r="89" spans="2:7" outlineLevel="1" x14ac:dyDescent="0.3">
      <c r="B89" s="37" t="s">
        <v>122</v>
      </c>
      <c r="C89" s="37"/>
      <c r="D89" s="37" t="s">
        <v>17</v>
      </c>
      <c r="E89" s="37">
        <v>3000</v>
      </c>
      <c r="G89" s="1">
        <f>SUM(F89:F89)*E89</f>
        <v>0</v>
      </c>
    </row>
    <row r="90" spans="2:7" outlineLevel="1" x14ac:dyDescent="0.3">
      <c r="B90" s="37" t="s">
        <v>85</v>
      </c>
      <c r="C90" s="37"/>
      <c r="D90" s="37" t="s">
        <v>17</v>
      </c>
      <c r="E90" s="37">
        <v>1000</v>
      </c>
      <c r="G90" s="1">
        <f>SUM(F90:F90)*E90</f>
        <v>0</v>
      </c>
    </row>
    <row r="91" spans="2:7" outlineLevel="1" x14ac:dyDescent="0.3">
      <c r="B91" s="37" t="s">
        <v>123</v>
      </c>
      <c r="C91" s="37"/>
      <c r="D91" s="37" t="s">
        <v>17</v>
      </c>
      <c r="E91" s="37">
        <v>3000</v>
      </c>
      <c r="G91" s="1">
        <f>SUM(F91:F91)*E91</f>
        <v>0</v>
      </c>
    </row>
    <row r="92" spans="2:7" outlineLevel="1" x14ac:dyDescent="0.3">
      <c r="B92" s="37" t="s">
        <v>124</v>
      </c>
      <c r="C92" s="37"/>
      <c r="D92" s="37" t="s">
        <v>17</v>
      </c>
      <c r="E92" s="37">
        <v>6000</v>
      </c>
      <c r="G92" s="1">
        <f>SUM(F92:F92)*E92</f>
        <v>0</v>
      </c>
    </row>
    <row r="93" spans="2:7" outlineLevel="1" x14ac:dyDescent="0.3">
      <c r="B93" s="37" t="s">
        <v>125</v>
      </c>
      <c r="C93" s="37"/>
      <c r="D93" s="37" t="s">
        <v>17</v>
      </c>
      <c r="E93" s="37">
        <v>1200</v>
      </c>
      <c r="G93" s="1">
        <f>SUM(F93:F93)*E93</f>
        <v>0</v>
      </c>
    </row>
    <row r="94" spans="2:7" outlineLevel="1" x14ac:dyDescent="0.3">
      <c r="B94" s="37"/>
      <c r="C94" s="37"/>
      <c r="D94" s="37" t="s">
        <v>17</v>
      </c>
      <c r="E94" s="37"/>
      <c r="G94" s="1">
        <f>SUM(F94:F94)*E94</f>
        <v>0</v>
      </c>
    </row>
    <row r="95" spans="2:7" outlineLevel="1" x14ac:dyDescent="0.3">
      <c r="B95" s="48" t="s">
        <v>126</v>
      </c>
      <c r="C95" s="49"/>
      <c r="D95" s="49"/>
      <c r="E95" s="50"/>
      <c r="F95" s="42"/>
      <c r="G95" s="43"/>
    </row>
    <row r="96" spans="2:7" outlineLevel="1" x14ac:dyDescent="0.3">
      <c r="B96" s="51"/>
      <c r="C96" s="52"/>
      <c r="D96" s="52"/>
      <c r="E96" s="53"/>
      <c r="F96" s="42"/>
      <c r="G96" s="43"/>
    </row>
    <row r="97" spans="2:7" outlineLevel="1" x14ac:dyDescent="0.3">
      <c r="B97" s="37" t="s">
        <v>128</v>
      </c>
      <c r="C97" s="37"/>
      <c r="D97" s="37" t="s">
        <v>17</v>
      </c>
      <c r="E97" s="37">
        <v>600</v>
      </c>
      <c r="G97" s="1">
        <f>SUM(F97:F97)*E97</f>
        <v>0</v>
      </c>
    </row>
    <row r="98" spans="2:7" outlineLevel="1" x14ac:dyDescent="0.3">
      <c r="B98" s="37" t="s">
        <v>127</v>
      </c>
      <c r="C98" s="37"/>
      <c r="D98" s="37" t="s">
        <v>17</v>
      </c>
      <c r="E98" s="37">
        <v>900</v>
      </c>
      <c r="G98" s="1">
        <f>SUM(F98:F98)*E98</f>
        <v>0</v>
      </c>
    </row>
    <row r="99" spans="2:7" outlineLevel="1" x14ac:dyDescent="0.3">
      <c r="B99" s="37" t="s">
        <v>129</v>
      </c>
      <c r="C99" s="37"/>
      <c r="D99" s="37" t="s">
        <v>17</v>
      </c>
      <c r="E99" s="37">
        <v>2500</v>
      </c>
      <c r="G99" s="1">
        <f>SUM(F99:F99)*E99</f>
        <v>0</v>
      </c>
    </row>
    <row r="100" spans="2:7" outlineLevel="1" x14ac:dyDescent="0.3">
      <c r="B100" s="37" t="s">
        <v>130</v>
      </c>
      <c r="C100" s="37"/>
      <c r="D100" s="37" t="s">
        <v>17</v>
      </c>
      <c r="E100" s="37">
        <v>4000</v>
      </c>
      <c r="G100" s="1">
        <f>SUM(F100:F100)*E100</f>
        <v>0</v>
      </c>
    </row>
    <row r="101" spans="2:7" outlineLevel="1" x14ac:dyDescent="0.3">
      <c r="B101" s="37" t="s">
        <v>45</v>
      </c>
      <c r="C101" s="37"/>
      <c r="D101" s="37" t="s">
        <v>17</v>
      </c>
      <c r="E101" s="37">
        <v>3000</v>
      </c>
      <c r="G101" s="1">
        <f>SUM(F101:F101)*E101</f>
        <v>0</v>
      </c>
    </row>
    <row r="102" spans="2:7" outlineLevel="1" x14ac:dyDescent="0.3">
      <c r="B102" s="37" t="s">
        <v>131</v>
      </c>
      <c r="C102" s="37"/>
      <c r="D102" s="37" t="s">
        <v>17</v>
      </c>
      <c r="E102" s="37">
        <v>3000</v>
      </c>
      <c r="G102" s="1">
        <f>SUM(F102:F102)*E102</f>
        <v>0</v>
      </c>
    </row>
    <row r="103" spans="2:7" outlineLevel="1" x14ac:dyDescent="0.3">
      <c r="B103" s="12" t="s">
        <v>140</v>
      </c>
      <c r="C103" s="31"/>
      <c r="D103" s="31" t="s">
        <v>29</v>
      </c>
      <c r="E103" s="31">
        <v>40000</v>
      </c>
      <c r="G103" s="1">
        <f>SUM(F103:F103)*E103</f>
        <v>0</v>
      </c>
    </row>
    <row r="104" spans="2:7" outlineLevel="1" x14ac:dyDescent="0.3">
      <c r="B104" s="37"/>
      <c r="C104" s="37"/>
      <c r="D104" s="37" t="s">
        <v>17</v>
      </c>
      <c r="E104" s="37"/>
      <c r="G104" s="1">
        <f>SUM(F104:F104)*E104</f>
        <v>0</v>
      </c>
    </row>
    <row r="105" spans="2:7" outlineLevel="1" x14ac:dyDescent="0.3">
      <c r="B105" s="48" t="s">
        <v>133</v>
      </c>
      <c r="C105" s="49"/>
      <c r="D105" s="49"/>
      <c r="E105" s="50"/>
      <c r="F105" s="42"/>
      <c r="G105" s="43"/>
    </row>
    <row r="106" spans="2:7" outlineLevel="1" x14ac:dyDescent="0.3">
      <c r="B106" s="51"/>
      <c r="C106" s="52"/>
      <c r="D106" s="52"/>
      <c r="E106" s="53"/>
      <c r="F106" s="42"/>
      <c r="G106" s="43"/>
    </row>
    <row r="107" spans="2:7" outlineLevel="1" x14ac:dyDescent="0.3">
      <c r="B107" s="54" t="s">
        <v>18</v>
      </c>
      <c r="C107" s="37" t="s">
        <v>132</v>
      </c>
      <c r="D107" s="37" t="s">
        <v>16</v>
      </c>
      <c r="E107" s="37">
        <v>700</v>
      </c>
      <c r="G107" s="1">
        <f>SUM(F107:F107)*E107</f>
        <v>0</v>
      </c>
    </row>
    <row r="108" spans="2:7" outlineLevel="1" x14ac:dyDescent="0.3">
      <c r="B108" s="55"/>
      <c r="C108" s="37" t="s">
        <v>46</v>
      </c>
      <c r="D108" s="37" t="s">
        <v>16</v>
      </c>
      <c r="E108" s="37">
        <v>1500</v>
      </c>
      <c r="G108" s="1">
        <f>SUM(F108:F108)*E108</f>
        <v>0</v>
      </c>
    </row>
    <row r="109" spans="2:7" outlineLevel="1" x14ac:dyDescent="0.3">
      <c r="B109" s="56"/>
      <c r="C109" s="37" t="s">
        <v>19</v>
      </c>
      <c r="D109" s="37" t="s">
        <v>16</v>
      </c>
      <c r="E109" s="37">
        <v>2500</v>
      </c>
      <c r="G109" s="1">
        <f>SUM(F109:F109)*E109</f>
        <v>0</v>
      </c>
    </row>
    <row r="110" spans="2:7" ht="15" customHeight="1" outlineLevel="1" x14ac:dyDescent="0.3">
      <c r="B110" s="33" t="s">
        <v>52</v>
      </c>
      <c r="C110" s="6"/>
      <c r="D110" s="24" t="s">
        <v>17</v>
      </c>
      <c r="E110" s="6">
        <v>1500</v>
      </c>
      <c r="G110" s="1">
        <f>SUM(F110:F110)*E110</f>
        <v>0</v>
      </c>
    </row>
    <row r="111" spans="2:7" outlineLevel="1" x14ac:dyDescent="0.3">
      <c r="B111" s="28" t="s">
        <v>42</v>
      </c>
      <c r="C111" s="27"/>
      <c r="D111" s="27" t="s">
        <v>17</v>
      </c>
      <c r="E111" s="27">
        <v>600</v>
      </c>
      <c r="G111" s="1">
        <f>SUM(F111:F111)*E111</f>
        <v>0</v>
      </c>
    </row>
    <row r="112" spans="2:7" outlineLevel="1" x14ac:dyDescent="0.3">
      <c r="B112" s="23" t="s">
        <v>50</v>
      </c>
      <c r="C112" s="6"/>
      <c r="D112" s="6" t="s">
        <v>17</v>
      </c>
      <c r="E112" s="6">
        <v>200</v>
      </c>
      <c r="G112" s="1">
        <f>SUM(F112:F112)*E112</f>
        <v>0</v>
      </c>
    </row>
    <row r="113" spans="2:7" outlineLevel="1" x14ac:dyDescent="0.3">
      <c r="B113" s="27" t="s">
        <v>136</v>
      </c>
      <c r="C113" s="27"/>
      <c r="D113" s="27" t="s">
        <v>17</v>
      </c>
      <c r="E113" s="27">
        <v>800</v>
      </c>
      <c r="G113" s="1">
        <f>SUM(F113:F113)*E113</f>
        <v>0</v>
      </c>
    </row>
    <row r="114" spans="2:7" outlineLevel="1" x14ac:dyDescent="0.3">
      <c r="B114" s="35" t="s">
        <v>53</v>
      </c>
      <c r="C114" s="35"/>
      <c r="D114" s="35" t="s">
        <v>17</v>
      </c>
      <c r="E114" s="35">
        <v>2000</v>
      </c>
      <c r="G114" s="1">
        <f>SUM(F114:F114)*E114</f>
        <v>0</v>
      </c>
    </row>
    <row r="115" spans="2:7" outlineLevel="1" x14ac:dyDescent="0.3">
      <c r="B115" s="37" t="s">
        <v>137</v>
      </c>
      <c r="C115" s="6"/>
      <c r="D115" s="6" t="s">
        <v>17</v>
      </c>
      <c r="E115" s="6">
        <v>3000</v>
      </c>
      <c r="G115" s="1">
        <f>SUM(F115:F115)*E115</f>
        <v>0</v>
      </c>
    </row>
    <row r="116" spans="2:7" outlineLevel="1" x14ac:dyDescent="0.3">
      <c r="B116" s="32" t="s">
        <v>44</v>
      </c>
      <c r="C116" s="27"/>
      <c r="D116" s="27" t="s">
        <v>17</v>
      </c>
      <c r="E116" s="27">
        <v>200</v>
      </c>
      <c r="G116" s="1">
        <f>SUM(F116:F116)*E116</f>
        <v>0</v>
      </c>
    </row>
    <row r="117" spans="2:7" outlineLevel="1" x14ac:dyDescent="0.3">
      <c r="B117" s="32" t="s">
        <v>43</v>
      </c>
      <c r="C117" s="27"/>
      <c r="D117" s="27" t="s">
        <v>17</v>
      </c>
      <c r="E117" s="27">
        <v>1000</v>
      </c>
      <c r="G117" s="1">
        <f>SUM(F117:F117)*E117</f>
        <v>0</v>
      </c>
    </row>
    <row r="118" spans="2:7" outlineLevel="1" x14ac:dyDescent="0.3">
      <c r="B118" s="37" t="s">
        <v>55</v>
      </c>
      <c r="C118" s="37"/>
      <c r="D118" s="37" t="s">
        <v>17</v>
      </c>
      <c r="E118" s="37">
        <v>1000</v>
      </c>
      <c r="G118" s="1">
        <f>SUM(F118:F118)*E118</f>
        <v>0</v>
      </c>
    </row>
    <row r="119" spans="2:7" outlineLevel="1" x14ac:dyDescent="0.3">
      <c r="B119" s="34" t="s">
        <v>21</v>
      </c>
      <c r="C119" s="34"/>
      <c r="D119" s="34" t="s">
        <v>16</v>
      </c>
      <c r="E119" s="34">
        <v>1500</v>
      </c>
      <c r="G119" s="1">
        <f>SUM(F119:F119)*E119</f>
        <v>0</v>
      </c>
    </row>
    <row r="120" spans="2:7" outlineLevel="1" x14ac:dyDescent="0.3">
      <c r="B120" s="6" t="s">
        <v>54</v>
      </c>
      <c r="C120" s="6"/>
      <c r="D120" s="6" t="s">
        <v>16</v>
      </c>
      <c r="E120" s="6">
        <v>2000</v>
      </c>
      <c r="G120" s="1">
        <f>SUM(F120:F120)*E120</f>
        <v>0</v>
      </c>
    </row>
    <row r="121" spans="2:7" outlineLevel="1" x14ac:dyDescent="0.3">
      <c r="B121" s="26" t="s">
        <v>40</v>
      </c>
      <c r="C121" s="6"/>
      <c r="D121" s="6" t="s">
        <v>16</v>
      </c>
      <c r="E121" s="6">
        <v>500</v>
      </c>
      <c r="G121" s="1">
        <f>SUM(F121:F121)*E121</f>
        <v>0</v>
      </c>
    </row>
    <row r="122" spans="2:7" outlineLevel="1" x14ac:dyDescent="0.3">
      <c r="B122" s="54" t="s">
        <v>47</v>
      </c>
      <c r="C122" s="6" t="s">
        <v>48</v>
      </c>
      <c r="D122" s="6" t="s">
        <v>16</v>
      </c>
      <c r="E122" s="6">
        <v>500</v>
      </c>
      <c r="G122" s="1">
        <f>SUM(F122:F122)*E122</f>
        <v>0</v>
      </c>
    </row>
    <row r="123" spans="2:7" outlineLevel="1" x14ac:dyDescent="0.3">
      <c r="B123" s="56"/>
      <c r="C123" s="5" t="s">
        <v>51</v>
      </c>
      <c r="D123" s="6" t="s">
        <v>16</v>
      </c>
      <c r="E123" s="5">
        <v>2000</v>
      </c>
      <c r="G123" s="1">
        <f>SUM(F123:F123)*E123</f>
        <v>0</v>
      </c>
    </row>
    <row r="124" spans="2:7" outlineLevel="1" x14ac:dyDescent="0.3">
      <c r="B124" s="6" t="s">
        <v>138</v>
      </c>
      <c r="C124" s="8"/>
      <c r="D124" s="6" t="s">
        <v>17</v>
      </c>
      <c r="E124" s="6">
        <v>120</v>
      </c>
      <c r="G124" s="1">
        <f>SUM(F124:F124)*E124</f>
        <v>0</v>
      </c>
    </row>
    <row r="125" spans="2:7" outlineLevel="1" x14ac:dyDescent="0.3">
      <c r="B125" s="35" t="s">
        <v>139</v>
      </c>
      <c r="C125" s="35"/>
      <c r="D125" s="35" t="s">
        <v>16</v>
      </c>
      <c r="E125" s="35">
        <v>4000</v>
      </c>
      <c r="G125" s="1">
        <f>SUM(F125:F125)*E125</f>
        <v>0</v>
      </c>
    </row>
    <row r="126" spans="2:7" outlineLevel="1" x14ac:dyDescent="0.3">
      <c r="B126" s="30" t="s">
        <v>143</v>
      </c>
      <c r="C126" s="28"/>
      <c r="D126" s="34" t="s">
        <v>142</v>
      </c>
      <c r="E126" s="28">
        <v>50</v>
      </c>
      <c r="G126" s="1">
        <f>SUM(F126:F126)*E126</f>
        <v>0</v>
      </c>
    </row>
    <row r="127" spans="2:7" outlineLevel="1" x14ac:dyDescent="0.3">
      <c r="B127" s="66" t="s">
        <v>25</v>
      </c>
      <c r="C127" s="66"/>
      <c r="D127" s="66"/>
      <c r="E127" s="66"/>
      <c r="F127" s="11"/>
      <c r="G127" s="11"/>
    </row>
    <row r="128" spans="2:7" outlineLevel="1" x14ac:dyDescent="0.3">
      <c r="B128" s="66"/>
      <c r="C128" s="66"/>
      <c r="D128" s="66"/>
      <c r="E128" s="66"/>
      <c r="F128" s="11"/>
      <c r="G128" s="11"/>
    </row>
    <row r="129" spans="2:7" outlineLevel="1" x14ac:dyDescent="0.3">
      <c r="B129" s="6" t="s">
        <v>26</v>
      </c>
      <c r="C129" s="6"/>
      <c r="D129" s="17" t="s">
        <v>36</v>
      </c>
      <c r="E129" s="14">
        <v>1</v>
      </c>
      <c r="G129" s="1">
        <f>SUM(F129:F129)*E129</f>
        <v>0</v>
      </c>
    </row>
    <row r="130" spans="2:7" outlineLevel="1" x14ac:dyDescent="0.3">
      <c r="B130" s="26" t="s">
        <v>41</v>
      </c>
      <c r="C130" s="6" t="s">
        <v>27</v>
      </c>
      <c r="D130" s="6" t="s">
        <v>16</v>
      </c>
      <c r="E130" s="6">
        <v>500</v>
      </c>
      <c r="G130" s="1">
        <f>SUM(F130:F130)*E130</f>
        <v>0</v>
      </c>
    </row>
    <row r="131" spans="2:7" outlineLevel="1" x14ac:dyDescent="0.3">
      <c r="B131" s="6" t="s">
        <v>28</v>
      </c>
      <c r="C131" s="6"/>
      <c r="D131" s="6" t="s">
        <v>16</v>
      </c>
      <c r="E131" s="6">
        <v>1000</v>
      </c>
      <c r="G131" s="1">
        <f>SUM(F131:F131)*E131</f>
        <v>0</v>
      </c>
    </row>
    <row r="132" spans="2:7" outlineLevel="1" x14ac:dyDescent="0.3">
      <c r="B132" s="34" t="s">
        <v>49</v>
      </c>
      <c r="C132" s="34"/>
      <c r="D132" s="34" t="s">
        <v>16</v>
      </c>
      <c r="E132" s="34">
        <v>500</v>
      </c>
      <c r="G132" s="1">
        <f>SUM(F132:F132)*E132</f>
        <v>0</v>
      </c>
    </row>
    <row r="133" spans="2:7" outlineLevel="1" x14ac:dyDescent="0.3">
      <c r="B133" s="58" t="s">
        <v>141</v>
      </c>
      <c r="C133" s="58"/>
      <c r="D133" s="58"/>
      <c r="E133" s="58"/>
      <c r="F133" s="9"/>
      <c r="G133" s="9"/>
    </row>
    <row r="134" spans="2:7" outlineLevel="1" x14ac:dyDescent="0.3">
      <c r="B134" s="58"/>
      <c r="C134" s="58"/>
      <c r="D134" s="58"/>
      <c r="E134" s="58"/>
      <c r="F134" s="9"/>
      <c r="G134" s="9"/>
    </row>
    <row r="135" spans="2:7" outlineLevel="1" x14ac:dyDescent="0.3">
      <c r="B135" s="47" t="s">
        <v>30</v>
      </c>
      <c r="C135" s="6" t="s">
        <v>31</v>
      </c>
      <c r="D135" s="6" t="s">
        <v>29</v>
      </c>
      <c r="E135" s="6">
        <v>2000</v>
      </c>
      <c r="G135" s="1">
        <f>SUM(F135:F135)*E135</f>
        <v>0</v>
      </c>
    </row>
    <row r="136" spans="2:7" outlineLevel="1" x14ac:dyDescent="0.3">
      <c r="B136" s="47"/>
      <c r="C136" s="6" t="s">
        <v>32</v>
      </c>
      <c r="D136" s="6" t="s">
        <v>29</v>
      </c>
      <c r="E136" s="6">
        <v>3000</v>
      </c>
      <c r="G136" s="1">
        <f>SUM(F136:F136)*E136</f>
        <v>0</v>
      </c>
    </row>
    <row r="137" spans="2:7" x14ac:dyDescent="0.3">
      <c r="B137" s="57" t="s">
        <v>33</v>
      </c>
      <c r="C137" s="57"/>
      <c r="D137" s="57"/>
      <c r="E137" s="57"/>
      <c r="F137" s="79"/>
      <c r="G137" s="78">
        <f>SUM(G5:G136)</f>
        <v>0</v>
      </c>
    </row>
    <row r="138" spans="2:7" x14ac:dyDescent="0.3">
      <c r="B138" s="57"/>
      <c r="C138" s="57"/>
      <c r="D138" s="57"/>
      <c r="E138" s="57"/>
      <c r="F138" s="80"/>
      <c r="G138" s="78"/>
    </row>
    <row r="139" spans="2:7" x14ac:dyDescent="0.25">
      <c r="D139" s="13"/>
      <c r="E139" s="13"/>
    </row>
    <row r="140" spans="2:7" x14ac:dyDescent="0.25">
      <c r="D140" s="13"/>
      <c r="E140" s="13"/>
    </row>
  </sheetData>
  <mergeCells count="30">
    <mergeCell ref="F1:G2"/>
    <mergeCell ref="B127:E128"/>
    <mergeCell ref="B122:B123"/>
    <mergeCell ref="B20:B21"/>
    <mergeCell ref="B11:B12"/>
    <mergeCell ref="C11:C12"/>
    <mergeCell ref="B17:E18"/>
    <mergeCell ref="B19:C19"/>
    <mergeCell ref="B1:E2"/>
    <mergeCell ref="B3:E3"/>
    <mergeCell ref="C5:C6"/>
    <mergeCell ref="G3:G4"/>
    <mergeCell ref="G137:G138"/>
    <mergeCell ref="B133:E134"/>
    <mergeCell ref="B135:B136"/>
    <mergeCell ref="F3:F4"/>
    <mergeCell ref="B9:B10"/>
    <mergeCell ref="C9:C10"/>
    <mergeCell ref="B30:E31"/>
    <mergeCell ref="F137:F138"/>
    <mergeCell ref="C7:C8"/>
    <mergeCell ref="B5:B6"/>
    <mergeCell ref="B7:B8"/>
    <mergeCell ref="B54:E55"/>
    <mergeCell ref="B66:E67"/>
    <mergeCell ref="B83:E84"/>
    <mergeCell ref="B95:E96"/>
    <mergeCell ref="B105:E106"/>
    <mergeCell ref="B107:B109"/>
    <mergeCell ref="B137:E138"/>
  </mergeCells>
  <conditionalFormatting sqref="G119">
    <cfRule type="dataBar" priority="130">
      <dataBar>
        <cfvo type="min"/>
        <cfvo type="max"/>
        <color rgb="FF63C384"/>
      </dataBar>
    </cfRule>
  </conditionalFormatting>
  <conditionalFormatting sqref="G119">
    <cfRule type="dataBar" priority="129">
      <dataBar>
        <cfvo type="min"/>
        <cfvo type="max"/>
        <color rgb="FF008AEF"/>
      </dataBar>
    </cfRule>
  </conditionalFormatting>
  <conditionalFormatting sqref="G132">
    <cfRule type="dataBar" priority="128">
      <dataBar>
        <cfvo type="min"/>
        <cfvo type="max"/>
        <color rgb="FF63C384"/>
      </dataBar>
    </cfRule>
  </conditionalFormatting>
  <conditionalFormatting sqref="G132">
    <cfRule type="dataBar" priority="127">
      <dataBar>
        <cfvo type="min"/>
        <cfvo type="max"/>
        <color rgb="FF008AEF"/>
      </dataBar>
    </cfRule>
  </conditionalFormatting>
  <conditionalFormatting sqref="G125">
    <cfRule type="dataBar" priority="112">
      <dataBar>
        <cfvo type="min"/>
        <cfvo type="max"/>
        <color rgb="FF63C384"/>
      </dataBar>
    </cfRule>
  </conditionalFormatting>
  <conditionalFormatting sqref="G125">
    <cfRule type="dataBar" priority="111">
      <dataBar>
        <cfvo type="min"/>
        <cfvo type="max"/>
        <color rgb="FF008AEF"/>
      </dataBar>
    </cfRule>
  </conditionalFormatting>
  <conditionalFormatting sqref="G114">
    <cfRule type="dataBar" priority="110">
      <dataBar>
        <cfvo type="min"/>
        <cfvo type="max"/>
        <color rgb="FF63C384"/>
      </dataBar>
    </cfRule>
  </conditionalFormatting>
  <conditionalFormatting sqref="G114">
    <cfRule type="dataBar" priority="109">
      <dataBar>
        <cfvo type="min"/>
        <cfvo type="max"/>
        <color rgb="FF008AEF"/>
      </dataBar>
    </cfRule>
  </conditionalFormatting>
  <conditionalFormatting sqref="G9:G10">
    <cfRule type="dataBar" priority="94">
      <dataBar>
        <cfvo type="min"/>
        <cfvo type="max"/>
        <color rgb="FF63C384"/>
      </dataBar>
    </cfRule>
  </conditionalFormatting>
  <conditionalFormatting sqref="G9:G10">
    <cfRule type="dataBar" priority="93">
      <dataBar>
        <cfvo type="min"/>
        <cfvo type="max"/>
        <color rgb="FF008AEF"/>
      </dataBar>
    </cfRule>
  </conditionalFormatting>
  <conditionalFormatting sqref="G13">
    <cfRule type="dataBar" priority="80">
      <dataBar>
        <cfvo type="min"/>
        <cfvo type="max"/>
        <color rgb="FF63C384"/>
      </dataBar>
    </cfRule>
  </conditionalFormatting>
  <conditionalFormatting sqref="G13">
    <cfRule type="dataBar" priority="79">
      <dataBar>
        <cfvo type="min"/>
        <cfvo type="max"/>
        <color rgb="FF008AEF"/>
      </dataBar>
    </cfRule>
  </conditionalFormatting>
  <conditionalFormatting sqref="G90">
    <cfRule type="dataBar" priority="78">
      <dataBar>
        <cfvo type="min"/>
        <cfvo type="max"/>
        <color rgb="FF63C384"/>
      </dataBar>
    </cfRule>
  </conditionalFormatting>
  <conditionalFormatting sqref="G90">
    <cfRule type="dataBar" priority="77">
      <dataBar>
        <cfvo type="min"/>
        <cfvo type="max"/>
        <color rgb="FF008AEF"/>
      </dataBar>
    </cfRule>
  </conditionalFormatting>
  <conditionalFormatting sqref="G24">
    <cfRule type="dataBar" priority="76">
      <dataBar>
        <cfvo type="min"/>
        <cfvo type="max"/>
        <color rgb="FF63C384"/>
      </dataBar>
    </cfRule>
  </conditionalFormatting>
  <conditionalFormatting sqref="G24">
    <cfRule type="dataBar" priority="75">
      <dataBar>
        <cfvo type="min"/>
        <cfvo type="max"/>
        <color rgb="FF008AEF"/>
      </dataBar>
    </cfRule>
  </conditionalFormatting>
  <conditionalFormatting sqref="G25">
    <cfRule type="dataBar" priority="74">
      <dataBar>
        <cfvo type="min"/>
        <cfvo type="max"/>
        <color rgb="FF63C384"/>
      </dataBar>
    </cfRule>
  </conditionalFormatting>
  <conditionalFormatting sqref="G25">
    <cfRule type="dataBar" priority="73">
      <dataBar>
        <cfvo type="min"/>
        <cfvo type="max"/>
        <color rgb="FF008AEF"/>
      </dataBar>
    </cfRule>
  </conditionalFormatting>
  <conditionalFormatting sqref="G26">
    <cfRule type="dataBar" priority="72">
      <dataBar>
        <cfvo type="min"/>
        <cfvo type="max"/>
        <color rgb="FF63C384"/>
      </dataBar>
    </cfRule>
  </conditionalFormatting>
  <conditionalFormatting sqref="G26">
    <cfRule type="dataBar" priority="71">
      <dataBar>
        <cfvo type="min"/>
        <cfvo type="max"/>
        <color rgb="FF008AEF"/>
      </dataBar>
    </cfRule>
  </conditionalFormatting>
  <conditionalFormatting sqref="G41:G44 G39 G32:G34 G36:G37">
    <cfRule type="dataBar" priority="70">
      <dataBar>
        <cfvo type="min"/>
        <cfvo type="max"/>
        <color rgb="FF63C384"/>
      </dataBar>
    </cfRule>
  </conditionalFormatting>
  <conditionalFormatting sqref="G41:G44 G39 G32:G34 G36:G37">
    <cfRule type="dataBar" priority="69">
      <dataBar>
        <cfvo type="min"/>
        <cfvo type="max"/>
        <color rgb="FF008AEF"/>
      </dataBar>
    </cfRule>
  </conditionalFormatting>
  <conditionalFormatting sqref="G40">
    <cfRule type="dataBar" priority="68">
      <dataBar>
        <cfvo type="min"/>
        <cfvo type="max"/>
        <color rgb="FF63C384"/>
      </dataBar>
    </cfRule>
  </conditionalFormatting>
  <conditionalFormatting sqref="G40">
    <cfRule type="dataBar" priority="67">
      <dataBar>
        <cfvo type="min"/>
        <cfvo type="max"/>
        <color rgb="FF008AEF"/>
      </dataBar>
    </cfRule>
  </conditionalFormatting>
  <conditionalFormatting sqref="G38">
    <cfRule type="dataBar" priority="66">
      <dataBar>
        <cfvo type="min"/>
        <cfvo type="max"/>
        <color rgb="FF63C384"/>
      </dataBar>
    </cfRule>
  </conditionalFormatting>
  <conditionalFormatting sqref="G38">
    <cfRule type="dataBar" priority="65">
      <dataBar>
        <cfvo type="min"/>
        <cfvo type="max"/>
        <color rgb="FF008AEF"/>
      </dataBar>
    </cfRule>
  </conditionalFormatting>
  <conditionalFormatting sqref="G52">
    <cfRule type="dataBar" priority="60">
      <dataBar>
        <cfvo type="min"/>
        <cfvo type="max"/>
        <color rgb="FF63C384"/>
      </dataBar>
    </cfRule>
  </conditionalFormatting>
  <conditionalFormatting sqref="G52">
    <cfRule type="dataBar" priority="59">
      <dataBar>
        <cfvo type="min"/>
        <cfvo type="max"/>
        <color rgb="FF008AEF"/>
      </dataBar>
    </cfRule>
  </conditionalFormatting>
  <conditionalFormatting sqref="G45">
    <cfRule type="dataBar" priority="58">
      <dataBar>
        <cfvo type="min"/>
        <cfvo type="max"/>
        <color rgb="FF63C384"/>
      </dataBar>
    </cfRule>
  </conditionalFormatting>
  <conditionalFormatting sqref="G45">
    <cfRule type="dataBar" priority="57">
      <dataBar>
        <cfvo type="min"/>
        <cfvo type="max"/>
        <color rgb="FF008AEF"/>
      </dataBar>
    </cfRule>
  </conditionalFormatting>
  <conditionalFormatting sqref="G46:G48 G53 G50:G51">
    <cfRule type="dataBar" priority="63">
      <dataBar>
        <cfvo type="min"/>
        <cfvo type="max"/>
        <color rgb="FF63C384"/>
      </dataBar>
    </cfRule>
  </conditionalFormatting>
  <conditionalFormatting sqref="G46:G48 G53 G50:G51">
    <cfRule type="dataBar" priority="64">
      <dataBar>
        <cfvo type="min"/>
        <cfvo type="max"/>
        <color rgb="FF008AEF"/>
      </dataBar>
    </cfRule>
  </conditionalFormatting>
  <conditionalFormatting sqref="G35">
    <cfRule type="dataBar" priority="56">
      <dataBar>
        <cfvo type="min"/>
        <cfvo type="max"/>
        <color rgb="FF63C384"/>
      </dataBar>
    </cfRule>
  </conditionalFormatting>
  <conditionalFormatting sqref="G35">
    <cfRule type="dataBar" priority="55">
      <dataBar>
        <cfvo type="min"/>
        <cfvo type="max"/>
        <color rgb="FF008AEF"/>
      </dataBar>
    </cfRule>
  </conditionalFormatting>
  <conditionalFormatting sqref="G29">
    <cfRule type="dataBar" priority="54">
      <dataBar>
        <cfvo type="min"/>
        <cfvo type="max"/>
        <color rgb="FF63C384"/>
      </dataBar>
    </cfRule>
  </conditionalFormatting>
  <conditionalFormatting sqref="G29">
    <cfRule type="dataBar" priority="53">
      <dataBar>
        <cfvo type="min"/>
        <cfvo type="max"/>
        <color rgb="FF008AEF"/>
      </dataBar>
    </cfRule>
  </conditionalFormatting>
  <conditionalFormatting sqref="G49">
    <cfRule type="dataBar" priority="51">
      <dataBar>
        <cfvo type="min"/>
        <cfvo type="max"/>
        <color rgb="FF63C384"/>
      </dataBar>
    </cfRule>
  </conditionalFormatting>
  <conditionalFormatting sqref="G49">
    <cfRule type="dataBar" priority="52">
      <dataBar>
        <cfvo type="min"/>
        <cfvo type="max"/>
        <color rgb="FF008AEF"/>
      </dataBar>
    </cfRule>
  </conditionalFormatting>
  <conditionalFormatting sqref="G15">
    <cfRule type="dataBar" priority="49">
      <dataBar>
        <cfvo type="min"/>
        <cfvo type="max"/>
        <color rgb="FF63C384"/>
      </dataBar>
    </cfRule>
  </conditionalFormatting>
  <conditionalFormatting sqref="G15">
    <cfRule type="dataBar" priority="50">
      <dataBar>
        <cfvo type="min"/>
        <cfvo type="max"/>
        <color rgb="FF008AEF"/>
      </dataBar>
    </cfRule>
  </conditionalFormatting>
  <conditionalFormatting sqref="G63">
    <cfRule type="dataBar" priority="46">
      <dataBar>
        <cfvo type="min"/>
        <cfvo type="max"/>
        <color rgb="FF63C384"/>
      </dataBar>
    </cfRule>
  </conditionalFormatting>
  <conditionalFormatting sqref="G63">
    <cfRule type="dataBar" priority="45">
      <dataBar>
        <cfvo type="min"/>
        <cfvo type="max"/>
        <color rgb="FF008AEF"/>
      </dataBar>
    </cfRule>
  </conditionalFormatting>
  <conditionalFormatting sqref="G61">
    <cfRule type="dataBar" priority="44">
      <dataBar>
        <cfvo type="min"/>
        <cfvo type="max"/>
        <color rgb="FF63C384"/>
      </dataBar>
    </cfRule>
  </conditionalFormatting>
  <conditionalFormatting sqref="G61">
    <cfRule type="dataBar" priority="43">
      <dataBar>
        <cfvo type="min"/>
        <cfvo type="max"/>
        <color rgb="FF008AEF"/>
      </dataBar>
    </cfRule>
  </conditionalFormatting>
  <conditionalFormatting sqref="G64:G65 G62 G56:G60">
    <cfRule type="dataBar" priority="47">
      <dataBar>
        <cfvo type="min"/>
        <cfvo type="max"/>
        <color rgb="FF63C384"/>
      </dataBar>
    </cfRule>
  </conditionalFormatting>
  <conditionalFormatting sqref="G64:G65 G62 G56:G60">
    <cfRule type="dataBar" priority="48">
      <dataBar>
        <cfvo type="min"/>
        <cfvo type="max"/>
        <color rgb="FF008AEF"/>
      </dataBar>
    </cfRule>
  </conditionalFormatting>
  <conditionalFormatting sqref="G80">
    <cfRule type="dataBar" priority="40">
      <dataBar>
        <cfvo type="min"/>
        <cfvo type="max"/>
        <color rgb="FF63C384"/>
      </dataBar>
    </cfRule>
  </conditionalFormatting>
  <conditionalFormatting sqref="G80">
    <cfRule type="dataBar" priority="39">
      <dataBar>
        <cfvo type="min"/>
        <cfvo type="max"/>
        <color rgb="FF008AEF"/>
      </dataBar>
    </cfRule>
  </conditionalFormatting>
  <conditionalFormatting sqref="G78">
    <cfRule type="dataBar" priority="38">
      <dataBar>
        <cfvo type="min"/>
        <cfvo type="max"/>
        <color rgb="FF63C384"/>
      </dataBar>
    </cfRule>
  </conditionalFormatting>
  <conditionalFormatting sqref="G78">
    <cfRule type="dataBar" priority="37">
      <dataBar>
        <cfvo type="min"/>
        <cfvo type="max"/>
        <color rgb="FF008AEF"/>
      </dataBar>
    </cfRule>
  </conditionalFormatting>
  <conditionalFormatting sqref="G81:G82 G79 G71 G74:G77">
    <cfRule type="dataBar" priority="41">
      <dataBar>
        <cfvo type="min"/>
        <cfvo type="max"/>
        <color rgb="FF63C384"/>
      </dataBar>
    </cfRule>
  </conditionalFormatting>
  <conditionalFormatting sqref="G81:G82 G79 G71 G74:G77">
    <cfRule type="dataBar" priority="42">
      <dataBar>
        <cfvo type="min"/>
        <cfvo type="max"/>
        <color rgb="FF008AEF"/>
      </dataBar>
    </cfRule>
  </conditionalFormatting>
  <conditionalFormatting sqref="G70">
    <cfRule type="dataBar" priority="35">
      <dataBar>
        <cfvo type="min"/>
        <cfvo type="max"/>
        <color rgb="FF63C384"/>
      </dataBar>
    </cfRule>
  </conditionalFormatting>
  <conditionalFormatting sqref="G70">
    <cfRule type="dataBar" priority="36">
      <dataBar>
        <cfvo type="min"/>
        <cfvo type="max"/>
        <color rgb="FF008AEF"/>
      </dataBar>
    </cfRule>
  </conditionalFormatting>
  <conditionalFormatting sqref="G68">
    <cfRule type="dataBar" priority="33">
      <dataBar>
        <cfvo type="min"/>
        <cfvo type="max"/>
        <color rgb="FF63C384"/>
      </dataBar>
    </cfRule>
  </conditionalFormatting>
  <conditionalFormatting sqref="G68">
    <cfRule type="dataBar" priority="34">
      <dataBar>
        <cfvo type="min"/>
        <cfvo type="max"/>
        <color rgb="FF008AEF"/>
      </dataBar>
    </cfRule>
  </conditionalFormatting>
  <conditionalFormatting sqref="G69">
    <cfRule type="dataBar" priority="31">
      <dataBar>
        <cfvo type="min"/>
        <cfvo type="max"/>
        <color rgb="FF63C384"/>
      </dataBar>
    </cfRule>
  </conditionalFormatting>
  <conditionalFormatting sqref="G69">
    <cfRule type="dataBar" priority="32">
      <dataBar>
        <cfvo type="min"/>
        <cfvo type="max"/>
        <color rgb="FF008AEF"/>
      </dataBar>
    </cfRule>
  </conditionalFormatting>
  <conditionalFormatting sqref="G73">
    <cfRule type="dataBar" priority="29">
      <dataBar>
        <cfvo type="min"/>
        <cfvo type="max"/>
        <color rgb="FF63C384"/>
      </dataBar>
    </cfRule>
  </conditionalFormatting>
  <conditionalFormatting sqref="G73">
    <cfRule type="dataBar" priority="30">
      <dataBar>
        <cfvo type="min"/>
        <cfvo type="max"/>
        <color rgb="FF008AEF"/>
      </dataBar>
    </cfRule>
  </conditionalFormatting>
  <conditionalFormatting sqref="G72">
    <cfRule type="dataBar" priority="27">
      <dataBar>
        <cfvo type="min"/>
        <cfvo type="max"/>
        <color rgb="FF63C384"/>
      </dataBar>
    </cfRule>
  </conditionalFormatting>
  <conditionalFormatting sqref="G72">
    <cfRule type="dataBar" priority="28">
      <dataBar>
        <cfvo type="min"/>
        <cfvo type="max"/>
        <color rgb="FF008AEF"/>
      </dataBar>
    </cfRule>
  </conditionalFormatting>
  <conditionalFormatting sqref="G93">
    <cfRule type="dataBar" priority="24">
      <dataBar>
        <cfvo type="min"/>
        <cfvo type="max"/>
        <color rgb="FF63C384"/>
      </dataBar>
    </cfRule>
  </conditionalFormatting>
  <conditionalFormatting sqref="G93">
    <cfRule type="dataBar" priority="23">
      <dataBar>
        <cfvo type="min"/>
        <cfvo type="max"/>
        <color rgb="FF008AEF"/>
      </dataBar>
    </cfRule>
  </conditionalFormatting>
  <conditionalFormatting sqref="G91">
    <cfRule type="dataBar" priority="22">
      <dataBar>
        <cfvo type="min"/>
        <cfvo type="max"/>
        <color rgb="FF63C384"/>
      </dataBar>
    </cfRule>
  </conditionalFormatting>
  <conditionalFormatting sqref="G91">
    <cfRule type="dataBar" priority="21">
      <dataBar>
        <cfvo type="min"/>
        <cfvo type="max"/>
        <color rgb="FF008AEF"/>
      </dataBar>
    </cfRule>
  </conditionalFormatting>
  <conditionalFormatting sqref="G92 G94 G85:G89 G97">
    <cfRule type="dataBar" priority="25">
      <dataBar>
        <cfvo type="min"/>
        <cfvo type="max"/>
        <color rgb="FF63C384"/>
      </dataBar>
    </cfRule>
  </conditionalFormatting>
  <conditionalFormatting sqref="G92 G94 G85:G89 G97">
    <cfRule type="dataBar" priority="26">
      <dataBar>
        <cfvo type="min"/>
        <cfvo type="max"/>
        <color rgb="FF008AEF"/>
      </dataBar>
    </cfRule>
  </conditionalFormatting>
  <conditionalFormatting sqref="G99:G102 G104">
    <cfRule type="dataBar" priority="19">
      <dataBar>
        <cfvo type="min"/>
        <cfvo type="max"/>
        <color rgb="FF63C384"/>
      </dataBar>
    </cfRule>
  </conditionalFormatting>
  <conditionalFormatting sqref="G99:G102 G104">
    <cfRule type="dataBar" priority="20">
      <dataBar>
        <cfvo type="min"/>
        <cfvo type="max"/>
        <color rgb="FF008AEF"/>
      </dataBar>
    </cfRule>
  </conditionalFormatting>
  <conditionalFormatting sqref="G98">
    <cfRule type="dataBar" priority="13">
      <dataBar>
        <cfvo type="min"/>
        <cfvo type="max"/>
        <color rgb="FF63C384"/>
      </dataBar>
    </cfRule>
  </conditionalFormatting>
  <conditionalFormatting sqref="G98">
    <cfRule type="dataBar" priority="14">
      <dataBar>
        <cfvo type="min"/>
        <cfvo type="max"/>
        <color rgb="FF008AEF"/>
      </dataBar>
    </cfRule>
  </conditionalFormatting>
  <conditionalFormatting sqref="G107:G109">
    <cfRule type="dataBar" priority="9">
      <dataBar>
        <cfvo type="min"/>
        <cfvo type="max"/>
        <color rgb="FF63C384"/>
      </dataBar>
    </cfRule>
  </conditionalFormatting>
  <conditionalFormatting sqref="G107:G109">
    <cfRule type="dataBar" priority="10">
      <dataBar>
        <cfvo type="min"/>
        <cfvo type="max"/>
        <color rgb="FF008AEF"/>
      </dataBar>
    </cfRule>
  </conditionalFormatting>
  <conditionalFormatting sqref="G27">
    <cfRule type="dataBar" priority="8">
      <dataBar>
        <cfvo type="min"/>
        <cfvo type="max"/>
        <color rgb="FF63C384"/>
      </dataBar>
    </cfRule>
  </conditionalFormatting>
  <conditionalFormatting sqref="G27">
    <cfRule type="dataBar" priority="7">
      <dataBar>
        <cfvo type="min"/>
        <cfvo type="max"/>
        <color rgb="FF008AEF"/>
      </dataBar>
    </cfRule>
  </conditionalFormatting>
  <conditionalFormatting sqref="G28">
    <cfRule type="dataBar" priority="6">
      <dataBar>
        <cfvo type="min"/>
        <cfvo type="max"/>
        <color rgb="FF63C384"/>
      </dataBar>
    </cfRule>
  </conditionalFormatting>
  <conditionalFormatting sqref="G28">
    <cfRule type="dataBar" priority="5">
      <dataBar>
        <cfvo type="min"/>
        <cfvo type="max"/>
        <color rgb="FF008AEF"/>
      </dataBar>
    </cfRule>
  </conditionalFormatting>
  <conditionalFormatting sqref="G120:G124 G126 G5:G8 G11:G12 G14 G110:G113 G16:G23 G115:G117">
    <cfRule type="dataBar" priority="175">
      <dataBar>
        <cfvo type="min"/>
        <cfvo type="max"/>
        <color rgb="FF63C384"/>
      </dataBar>
    </cfRule>
  </conditionalFormatting>
  <conditionalFormatting sqref="G118">
    <cfRule type="dataBar" priority="1">
      <dataBar>
        <cfvo type="min"/>
        <cfvo type="max"/>
        <color rgb="FF63C384"/>
      </dataBar>
    </cfRule>
  </conditionalFormatting>
  <conditionalFormatting sqref="G118">
    <cfRule type="dataBar" priority="2">
      <dataBar>
        <cfvo type="min"/>
        <cfvo type="max"/>
        <color rgb="FF008AEF"/>
      </dataBar>
    </cfRule>
  </conditionalFormatting>
  <conditionalFormatting sqref="G129:G131">
    <cfRule type="dataBar" priority="186">
      <dataBar>
        <cfvo type="min"/>
        <cfvo type="max"/>
        <color rgb="FF63C384"/>
      </dataBar>
    </cfRule>
  </conditionalFormatting>
  <conditionalFormatting sqref="G135:G136">
    <cfRule type="dataBar" priority="187">
      <dataBar>
        <cfvo type="min"/>
        <cfvo type="max"/>
        <color rgb="FF63C384"/>
      </dataBar>
    </cfRule>
  </conditionalFormatting>
  <conditionalFormatting sqref="G133:G136 G103 G120:G124 G5:G8 G126:G131 G11:G12 G14 G110:G113 G16:G23 G115:G117">
    <cfRule type="dataBar" priority="206">
      <dataBar>
        <cfvo type="min"/>
        <cfvo type="max"/>
        <color rgb="FF008AEF"/>
      </dataBar>
    </cfRule>
  </conditionalFormatting>
  <conditionalFormatting sqref="G103">
    <cfRule type="dataBar" priority="216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5"/>
  <sheetViews>
    <sheetView workbookViewId="0">
      <selection activeCell="B3" sqref="B3"/>
    </sheetView>
  </sheetViews>
  <sheetFormatPr defaultColWidth="9.109375" defaultRowHeight="15.6" x14ac:dyDescent="0.3"/>
  <cols>
    <col min="1" max="1" width="27.88671875" style="15" customWidth="1"/>
    <col min="2" max="2" width="24.33203125" style="15" customWidth="1"/>
    <col min="3" max="16384" width="9.109375" style="20"/>
  </cols>
  <sheetData>
    <row r="2" spans="1:3" x14ac:dyDescent="0.3">
      <c r="A2" s="18" t="s">
        <v>34</v>
      </c>
      <c r="B2" s="16" t="e">
        <f>Прайс!#REF!</f>
        <v>#REF!</v>
      </c>
      <c r="C2" s="19"/>
    </row>
    <row r="3" spans="1:3" x14ac:dyDescent="0.3">
      <c r="A3" s="18" t="s">
        <v>37</v>
      </c>
      <c r="B3" s="16" t="e">
        <f>Прайс!#REF!/2</f>
        <v>#REF!</v>
      </c>
    </row>
    <row r="4" spans="1:3" x14ac:dyDescent="0.3">
      <c r="A4" s="21" t="s">
        <v>38</v>
      </c>
    </row>
    <row r="5" spans="1:3" x14ac:dyDescent="0.3">
      <c r="A5" s="22" t="s">
        <v>35</v>
      </c>
      <c r="B5" s="16" t="e">
        <f>Прайс!#REF!-(SUM(свод!B2:B4))</f>
        <v>#REF!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свод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2020-01-02T16:18:45Z</dcterms:created>
  <dcterms:modified xsi:type="dcterms:W3CDTF">2025-10-17T14:57:54Z</dcterms:modified>
</cp:coreProperties>
</file>